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nosta83-my.sharepoint.com/personal/officemanager_nosta83_com/Documents/Documents/2023-2024/Part Time Teacher Calculations/"/>
    </mc:Choice>
  </mc:AlternateContent>
  <xr:revisionPtr revIDLastSave="149" documentId="13_ncr:1_{A393D8D4-DACD-4EBE-A320-9BE9D3D0DE89}" xr6:coauthVersionLast="47" xr6:coauthVersionMax="47" xr10:uidLastSave="{44015280-BFE7-40A7-8EF7-3A1E15FDF73F}"/>
  <bookViews>
    <workbookView xWindow="-120" yWindow="-120" windowWidth="29040" windowHeight="15840" activeTab="1" xr2:uid="{00000000-000D-0000-FFFF-FFFF00000000}"/>
  </bookViews>
  <sheets>
    <sheet name="Calculation Calendar" sheetId="4" r:id="rId1"/>
    <sheet name="Summary" sheetId="1" r:id="rId2"/>
    <sheet name="Sheet2" sheetId="3" r:id="rId3"/>
  </sheets>
  <definedNames>
    <definedName name="_xlnm.Print_Area" localSheetId="0">'Calculation Calendar'!$A$1:$AK$46</definedName>
    <definedName name="_xlnm.Print_Area" localSheetId="1">Summary!$A$1:$N$27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10" i="1"/>
  <c r="I11" i="1"/>
  <c r="I12" i="1"/>
  <c r="I13" i="1"/>
  <c r="I14" i="1"/>
  <c r="I15" i="1"/>
  <c r="I16" i="1"/>
  <c r="I17" i="1"/>
  <c r="I18" i="1"/>
  <c r="I19" i="1"/>
  <c r="I20" i="1"/>
  <c r="I21" i="1"/>
  <c r="I22" i="1"/>
  <c r="I23" i="1"/>
  <c r="I24" i="1"/>
  <c r="I25" i="1"/>
  <c r="H11" i="1"/>
  <c r="H12" i="1"/>
  <c r="H13" i="1"/>
  <c r="H14" i="1"/>
  <c r="H15" i="1"/>
  <c r="H16" i="1"/>
  <c r="H17" i="1"/>
  <c r="H18" i="1"/>
  <c r="H19" i="1"/>
  <c r="H20" i="1"/>
  <c r="H21" i="1"/>
  <c r="H22" i="1"/>
  <c r="H23" i="1"/>
  <c r="H24" i="1"/>
  <c r="H25" i="1"/>
  <c r="H9" i="1"/>
  <c r="H10" i="1"/>
  <c r="H8" i="1"/>
  <c r="I27" i="1"/>
  <c r="I26" i="1"/>
  <c r="K9" i="1"/>
  <c r="K10" i="1"/>
  <c r="K11" i="1"/>
  <c r="K12" i="1"/>
  <c r="K13" i="1"/>
  <c r="K14" i="1"/>
  <c r="K15" i="1"/>
  <c r="K16" i="1"/>
  <c r="K17" i="1"/>
  <c r="K18" i="1"/>
  <c r="K19" i="1"/>
  <c r="K20" i="1"/>
  <c r="K21" i="1"/>
  <c r="K22" i="1"/>
  <c r="K23" i="1"/>
  <c r="K24" i="1"/>
  <c r="K25" i="1"/>
  <c r="J17" i="1"/>
  <c r="J18" i="1"/>
  <c r="J19" i="1"/>
  <c r="J20" i="1"/>
  <c r="J21" i="1"/>
  <c r="J22" i="1"/>
  <c r="J23" i="1"/>
  <c r="J24" i="1"/>
  <c r="J25" i="1"/>
  <c r="J9" i="1"/>
  <c r="J10" i="1"/>
  <c r="J11" i="1"/>
  <c r="J12" i="1"/>
  <c r="J13" i="1"/>
  <c r="J14" i="1"/>
  <c r="J15" i="1"/>
  <c r="J16" i="1"/>
  <c r="I8" i="1"/>
  <c r="AK44" i="4"/>
  <c r="AK40" i="4"/>
  <c r="AK36" i="4"/>
  <c r="AK32" i="4"/>
  <c r="AK28" i="4"/>
  <c r="AK24" i="4"/>
  <c r="AK20" i="4"/>
  <c r="AK16" i="4"/>
  <c r="AK12" i="4"/>
  <c r="AK8" i="4"/>
  <c r="K26" i="1"/>
  <c r="K27" i="1"/>
  <c r="K8" i="1"/>
  <c r="AK46" i="4" l="1"/>
  <c r="H26" i="1"/>
  <c r="H27" i="1"/>
  <c r="J27" i="1" l="1"/>
  <c r="J26" i="1" l="1"/>
  <c r="N13" i="1" l="1"/>
  <c r="N20" i="1"/>
  <c r="N7" i="1"/>
  <c r="B16" i="1" l="1"/>
  <c r="C16" i="1"/>
  <c r="D16" i="1"/>
  <c r="E16" i="1"/>
  <c r="J8" i="1"/>
</calcChain>
</file>

<file path=xl/sharedStrings.xml><?xml version="1.0" encoding="utf-8"?>
<sst xmlns="http://schemas.openxmlformats.org/spreadsheetml/2006/main" count="435" uniqueCount="92">
  <si>
    <t>NAME:</t>
  </si>
  <si>
    <t>Month</t>
  </si>
  <si>
    <t>Days of Instruction per School Calendar</t>
  </si>
  <si>
    <t>October</t>
  </si>
  <si>
    <t>November</t>
  </si>
  <si>
    <t>December</t>
  </si>
  <si>
    <t>February</t>
  </si>
  <si>
    <t>March</t>
  </si>
  <si>
    <t>April</t>
  </si>
  <si>
    <t>May</t>
  </si>
  <si>
    <t>June</t>
  </si>
  <si>
    <t>Total</t>
  </si>
  <si>
    <t>F.T.E.</t>
  </si>
  <si>
    <t>Days in Session</t>
  </si>
  <si>
    <t xml:space="preserve"> Days In Session  </t>
  </si>
  <si>
    <t>Pro-D Days</t>
  </si>
  <si>
    <t>CHART #1:  SD83 School Calendar</t>
  </si>
  <si>
    <t>CHART #2 -ASSIGNED FTE</t>
  </si>
  <si>
    <t>September</t>
  </si>
  <si>
    <t>Difference</t>
  </si>
  <si>
    <t>Enter your Actual FTE for Pro-D days attended (In the green coloured cell)</t>
  </si>
  <si>
    <t>Enter your Actual FTE for Admin/Curriculum days attended (In the green coloured cell)</t>
  </si>
  <si>
    <t>In Session Days = Instructional + Pro-D + Admin/Curriculum Days</t>
  </si>
  <si>
    <t>If your assigned FTE is not shown on Chart #2, enter your FTE in the green cell</t>
  </si>
  <si>
    <t xml:space="preserve">Admin / </t>
  </si>
  <si>
    <t xml:space="preserve">January </t>
  </si>
  <si>
    <t>From Chart#2, Enter your Assigned Days of Instruction in the green coloured cell.</t>
  </si>
  <si>
    <t>From Chart#2, Enter your Assigned Portion of your Admin Day that you must attend in the green coloured cell.</t>
  </si>
  <si>
    <t>From Chart#2, Enter your Assigned FTE Portion of Pro-D Days that you must attend in the green coloured cell.</t>
  </si>
  <si>
    <t>Assigned Days of FTE Instruction</t>
  </si>
  <si>
    <t>Assigned Attendance of FTE Pro-D Days</t>
  </si>
  <si>
    <t>Assigned Admin FTE</t>
  </si>
  <si>
    <t>Minimum Hours of Instruction</t>
  </si>
  <si>
    <t>** If the difference is a negative number, you need to attend the assigned FTE days for your Pro-D.  **Please Note:  You may voluntarily attend more Pro-D days than allotted by your FTE without pay.  If, however, your administrator requests you attend any non-instructional days in excess of the number for which you are paid, then arrange for additional remuneration and please contact the NOSTA office.</t>
  </si>
  <si>
    <t>** If the difference is a negative number, you owe the district more time.  If the difference is a positive number the district owes you or you need to negotiate with your teaching partner to ensure you are both working the correct number of days for your FTE.</t>
  </si>
  <si>
    <t xml:space="preserve">SCHOOL: </t>
  </si>
  <si>
    <t>Enter your daily FTE in decimals under the corresponding date. Eg. If you are at 1.0 FTE, enter 1.0 for each day worked under the appropriate dates. If you work full days but only part of the week, enter 1.0 under the days you work.  If you only work part of a day eg. 4, enter .40 for each day worked under the approprite dates.  Please do not enter any amounts in any of the shaded cells.</t>
  </si>
  <si>
    <t>M</t>
  </si>
  <si>
    <t>T</t>
  </si>
  <si>
    <t>W</t>
  </si>
  <si>
    <t>F</t>
  </si>
  <si>
    <t>S</t>
  </si>
  <si>
    <t>Monthly Total</t>
  </si>
  <si>
    <t>Enter your Daily FTE  in this line</t>
  </si>
  <si>
    <t>Stat</t>
  </si>
  <si>
    <t>Pro-D</t>
  </si>
  <si>
    <t>OCTOBER</t>
  </si>
  <si>
    <t>S/S</t>
  </si>
  <si>
    <t>NOVEMBER</t>
  </si>
  <si>
    <t>DECEMBER</t>
  </si>
  <si>
    <t>Christmas Break</t>
  </si>
  <si>
    <t>JANUARY</t>
  </si>
  <si>
    <t>FEBRUARY</t>
  </si>
  <si>
    <t>MARCH</t>
  </si>
  <si>
    <t>Spring Break</t>
  </si>
  <si>
    <t>APRIL</t>
  </si>
  <si>
    <t>MAY</t>
  </si>
  <si>
    <t>JUNE</t>
  </si>
  <si>
    <t>Note:  Please DO NOT enter any amounts in the shaded areas as some cells contain formulas. Your total monthly FTE will automatically be calculated in the "green" column at the R.H side and your yearly total will calculate at the bottom of the sheet.  Once you have your "yearly" total, enter that amount in the "summary sheet"- (Chart # 3)</t>
  </si>
  <si>
    <t>CHART #3:  Calculating/comparing your FTE assignment to your actual  FTE worked</t>
  </si>
  <si>
    <t xml:space="preserve">**Suggestion:  If you work at 2 or more assignments and/or at 2 or more schools, fill out calculation forms for each assignment so you know if you need to work more or less hours at each assignment.  </t>
  </si>
  <si>
    <t>** If the difference is a negative number, you owe the district or your teaching partner more time.  If the difference is a positive number the district or your teaching partner owes you.  If you have a teaching partner and there is a difference,  you will need to work it out with your teaching partner to ensure you are both working the correct number of days for your FTE. (It is recommended that your teaching partner also completes the part time calculation for their FTE to ensure you are both working the correct FTE).</t>
  </si>
  <si>
    <t xml:space="preserve">**Suggestion:  If you work at 2 or more assignments and/or at 2 or more schools, fill out calculation forms for each assignment so you know if you need to work more or less hours at each assignment/school.  </t>
  </si>
  <si>
    <r>
      <t xml:space="preserve">Note:  Please do not enter any FTE for Pro-D days, Admin/Curriculum days that you attended/will attend.   </t>
    </r>
    <r>
      <rPr>
        <b/>
        <i/>
        <sz val="10"/>
        <rFont val="Arial"/>
        <family val="2"/>
      </rPr>
      <t xml:space="preserve">Only enter your actual Instructional days (FTE) worked/will work under the corresponding dates.  </t>
    </r>
  </si>
  <si>
    <t>Name:</t>
  </si>
  <si>
    <t>School:</t>
  </si>
  <si>
    <t>FTE:</t>
  </si>
  <si>
    <t>Yearly FTE Total Worked/Will Work</t>
  </si>
  <si>
    <r>
      <t>Refer to the Yearly FTE total worked/will work from your</t>
    </r>
    <r>
      <rPr>
        <b/>
        <i/>
        <sz val="14"/>
        <color theme="5"/>
        <rFont val="Calibri"/>
        <family val="2"/>
        <scheme val="minor"/>
      </rPr>
      <t xml:space="preserve"> </t>
    </r>
    <r>
      <rPr>
        <b/>
        <i/>
        <sz val="14"/>
        <color rgb="FFFF0000"/>
        <rFont val="Calibri"/>
        <family val="2"/>
        <scheme val="minor"/>
      </rPr>
      <t>Calculation Calendar</t>
    </r>
    <r>
      <rPr>
        <b/>
        <sz val="12"/>
        <color rgb="FFFF0000"/>
        <rFont val="Calibri"/>
        <family val="2"/>
        <scheme val="minor"/>
      </rPr>
      <t>,</t>
    </r>
    <r>
      <rPr>
        <b/>
        <sz val="12"/>
        <color theme="1"/>
        <rFont val="Calibri"/>
        <family val="2"/>
        <scheme val="minor"/>
      </rPr>
      <t xml:space="preserve"> and enter this number in the green coloured cell.   This number will represent the actual FTE worked or will work in the current school year.</t>
    </r>
  </si>
  <si>
    <t>`</t>
  </si>
  <si>
    <t>Non-Inst.</t>
  </si>
  <si>
    <t>STAT</t>
  </si>
  <si>
    <t>elementary</t>
  </si>
  <si>
    <t>Middle</t>
  </si>
  <si>
    <t>Secondary</t>
  </si>
  <si>
    <t>2023-2024 Part Time Teacher Calendar</t>
  </si>
  <si>
    <t xml:space="preserve"> </t>
  </si>
  <si>
    <t>30/31</t>
  </si>
  <si>
    <t>29/30</t>
  </si>
  <si>
    <t>Dec.22-Jan.05-Xmas Vacation</t>
  </si>
  <si>
    <t>March 18-28-Spring Break/Stat-Mar.29 (Good Friday)</t>
  </si>
  <si>
    <t>May 20-Victoria Day</t>
  </si>
  <si>
    <t>Jun.28-Non-Instructional</t>
  </si>
  <si>
    <t>2023-2024 Part Time Teacher Calculation for Elementary Teachers</t>
  </si>
  <si>
    <t xml:space="preserve">SEPTEMBER  </t>
  </si>
  <si>
    <t>Sept. 18-School Based Pro-D</t>
  </si>
  <si>
    <t>Nov.10-STAT /Nov.24-Site Based Pro-D</t>
  </si>
  <si>
    <t>Oct.02 &amp; 10 - STAT /Oct.20-Ministry Pro-D</t>
  </si>
  <si>
    <t>Jan.01 - STAT / Jan.29-Ministry Pro-D / Jan.30-Semester Transmission Day.-Secondary Only</t>
  </si>
  <si>
    <t>Feb.16-Regional Pro-d/ Feb.19-STAT</t>
  </si>
  <si>
    <t>April 1-STAT- (Easter Monday)/April 29-School Based</t>
  </si>
  <si>
    <t>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</si>
</sst>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1"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1"/>
      <name val="Calibri"/>
      <family val="2"/>
      <scheme val="minor"/>
    </font>
    <font>
      <sz val="10"/>
      <name val="Arial"/>
      <family val="2"/>
    </font>
    <font>
      <b/>
      <sz val="10"/>
      <color rgb="FFFF0000"/>
      <name val="Arial Black"/>
      <family val="2"/>
    </font>
    <font>
      <b/>
      <sz val="12"/>
      <name val="Arial Black"/>
      <family val="2"/>
    </font>
    <font>
      <sz val="10"/>
      <name val="Arial"/>
      <family val="2"/>
    </font>
    <font>
      <sz val="10"/>
      <color rgb="FFFF0000"/>
      <name val="Arial"/>
      <family val="2"/>
    </font>
    <font>
      <b/>
      <sz val="9"/>
      <name val="Calibri"/>
      <family val="2"/>
    </font>
    <font>
      <sz val="8"/>
      <name val="Calibri"/>
      <family val="2"/>
    </font>
    <font>
      <b/>
      <sz val="8"/>
      <name val="Calibri"/>
      <family val="2"/>
    </font>
    <font>
      <b/>
      <sz val="10"/>
      <color indexed="23"/>
      <name val="Calibri"/>
      <family val="2"/>
    </font>
    <font>
      <b/>
      <sz val="10"/>
      <name val="Calibri"/>
      <family val="2"/>
    </font>
    <font>
      <b/>
      <sz val="8"/>
      <color indexed="23"/>
      <name val="Calibri"/>
      <family val="2"/>
    </font>
    <font>
      <b/>
      <sz val="5"/>
      <color rgb="FFFF0000"/>
      <name val="Calibri"/>
      <family val="2"/>
    </font>
    <font>
      <b/>
      <sz val="6"/>
      <color rgb="FFC00000"/>
      <name val="Calibri"/>
      <family val="2"/>
    </font>
    <font>
      <sz val="7"/>
      <name val="Calibri"/>
      <family val="2"/>
    </font>
    <font>
      <sz val="6"/>
      <name val="Calibri"/>
      <family val="2"/>
    </font>
    <font>
      <b/>
      <sz val="10"/>
      <name val="Arial Black"/>
      <family val="2"/>
    </font>
    <font>
      <b/>
      <sz val="8"/>
      <name val="Arial Black"/>
      <family val="2"/>
    </font>
    <font>
      <b/>
      <sz val="12"/>
      <name val="Calibri"/>
      <family val="2"/>
      <scheme val="minor"/>
    </font>
    <font>
      <b/>
      <sz val="12"/>
      <color rgb="FFFF0000"/>
      <name val="Calibri"/>
      <family val="2"/>
      <scheme val="minor"/>
    </font>
    <font>
      <sz val="12"/>
      <color theme="1"/>
      <name val="Calibri"/>
      <family val="2"/>
      <scheme val="minor"/>
    </font>
    <font>
      <b/>
      <i/>
      <sz val="14"/>
      <color theme="5"/>
      <name val="Calibri"/>
      <family val="2"/>
      <scheme val="minor"/>
    </font>
    <font>
      <b/>
      <i/>
      <sz val="14"/>
      <color rgb="FFFF0000"/>
      <name val="Calibri"/>
      <family val="2"/>
      <scheme val="minor"/>
    </font>
    <font>
      <b/>
      <i/>
      <sz val="10"/>
      <name val="Arial"/>
      <family val="2"/>
    </font>
    <font>
      <b/>
      <sz val="10"/>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AFEAFF"/>
        <bgColor indexed="64"/>
      </patternFill>
    </fill>
    <fill>
      <patternFill patternType="solid">
        <fgColor rgb="FF92D050"/>
        <bgColor indexed="64"/>
      </patternFill>
    </fill>
    <fill>
      <patternFill patternType="solid">
        <fgColor theme="1" tint="0.34998626667073579"/>
        <bgColor indexed="64"/>
      </patternFill>
    </fill>
    <fill>
      <patternFill patternType="solid">
        <fgColor rgb="FFB9EDFF"/>
        <bgColor indexed="64"/>
      </patternFill>
    </fill>
    <fill>
      <patternFill patternType="solid">
        <fgColor rgb="FFFF66CC"/>
        <bgColor indexed="64"/>
      </patternFill>
    </fill>
    <fill>
      <patternFill patternType="solid">
        <fgColor rgb="FFFFFF66"/>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F874DC"/>
        <bgColor indexed="64"/>
      </patternFill>
    </fill>
    <fill>
      <patternFill patternType="solid">
        <fgColor rgb="FFFFFF00"/>
        <bgColor indexed="64"/>
      </patternFill>
    </fill>
    <fill>
      <patternFill patternType="solid">
        <fgColor theme="8" tint="0.39997558519241921"/>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7" fillId="0" borderId="0"/>
  </cellStyleXfs>
  <cellXfs count="209">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1" fillId="0" borderId="3" xfId="0" applyFont="1" applyBorder="1" applyAlignment="1">
      <alignment horizontal="left"/>
    </xf>
    <xf numFmtId="0" fontId="1" fillId="0" borderId="0" xfId="0" applyFont="1" applyAlignment="1">
      <alignment vertical="top" wrapText="1"/>
    </xf>
    <xf numFmtId="165" fontId="1" fillId="0" borderId="0" xfId="0" applyNumberFormat="1" applyFont="1" applyAlignment="1">
      <alignment horizontal="center"/>
    </xf>
    <xf numFmtId="2" fontId="0" fillId="0" borderId="0" xfId="0" applyNumberFormat="1" applyAlignment="1">
      <alignment horizontal="center"/>
    </xf>
    <xf numFmtId="0" fontId="1" fillId="2" borderId="4" xfId="0" applyFont="1" applyFill="1" applyBorder="1" applyAlignment="1">
      <alignment horizontal="center"/>
    </xf>
    <xf numFmtId="2" fontId="1" fillId="3" borderId="4" xfId="0" applyNumberFormat="1" applyFont="1" applyFill="1" applyBorder="1" applyAlignment="1">
      <alignment horizontal="center"/>
    </xf>
    <xf numFmtId="2" fontId="0" fillId="3" borderId="4" xfId="0" applyNumberFormat="1" applyFill="1" applyBorder="1" applyAlignment="1">
      <alignment horizontal="center"/>
    </xf>
    <xf numFmtId="0" fontId="1" fillId="0" borderId="9" xfId="0" applyFont="1" applyBorder="1" applyAlignment="1">
      <alignment horizontal="left"/>
    </xf>
    <xf numFmtId="0" fontId="1" fillId="2" borderId="15" xfId="0" applyFont="1" applyFill="1" applyBorder="1" applyAlignment="1">
      <alignment horizontal="center"/>
    </xf>
    <xf numFmtId="0" fontId="1" fillId="2" borderId="17" xfId="0" applyFont="1" applyFill="1" applyBorder="1" applyAlignment="1">
      <alignment horizontal="left"/>
    </xf>
    <xf numFmtId="0" fontId="1" fillId="2" borderId="18" xfId="0" applyFont="1" applyFill="1" applyBorder="1" applyAlignment="1">
      <alignment horizontal="center"/>
    </xf>
    <xf numFmtId="0" fontId="5" fillId="0" borderId="1" xfId="0" applyFont="1" applyBorder="1" applyAlignment="1">
      <alignment horizontal="left" vertical="top"/>
    </xf>
    <xf numFmtId="0" fontId="5" fillId="0" borderId="2" xfId="0" applyFont="1" applyBorder="1" applyAlignment="1">
      <alignment horizontal="center" vertical="top" wrapText="1"/>
    </xf>
    <xf numFmtId="0" fontId="5" fillId="5" borderId="2" xfId="0" applyFont="1" applyFill="1" applyBorder="1" applyAlignment="1">
      <alignment horizontal="center" vertical="top" wrapText="1"/>
    </xf>
    <xf numFmtId="0" fontId="1" fillId="0" borderId="3" xfId="0" applyFont="1" applyBorder="1" applyAlignment="1">
      <alignment horizontal="left" wrapText="1"/>
    </xf>
    <xf numFmtId="2" fontId="0" fillId="0" borderId="4" xfId="0" applyNumberFormat="1" applyBorder="1" applyAlignment="1">
      <alignment horizontal="center"/>
    </xf>
    <xf numFmtId="2" fontId="1"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Alignment="1">
      <alignment horizontal="left"/>
    </xf>
    <xf numFmtId="165" fontId="0" fillId="0" borderId="0" xfId="0" applyNumberFormat="1" applyAlignment="1">
      <alignment horizontal="center"/>
    </xf>
    <xf numFmtId="2" fontId="0" fillId="0" borderId="0" xfId="0" applyNumberFormat="1" applyAlignment="1">
      <alignment horizontal="left"/>
    </xf>
    <xf numFmtId="0" fontId="5" fillId="5" borderId="24" xfId="0" applyFont="1" applyFill="1" applyBorder="1" applyAlignment="1">
      <alignment horizontal="center" vertical="top" wrapText="1"/>
    </xf>
    <xf numFmtId="0" fontId="1" fillId="2" borderId="6"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3" borderId="4" xfId="0" applyFont="1" applyFill="1" applyBorder="1" applyAlignment="1">
      <alignment horizontal="center" vertical="top" wrapText="1"/>
    </xf>
    <xf numFmtId="165" fontId="0" fillId="6" borderId="24" xfId="0" applyNumberFormat="1" applyFill="1" applyBorder="1" applyAlignment="1">
      <alignment horizontal="center"/>
    </xf>
    <xf numFmtId="2" fontId="0" fillId="6" borderId="6" xfId="0" applyNumberFormat="1" applyFill="1" applyBorder="1" applyAlignment="1">
      <alignment horizontal="center"/>
    </xf>
    <xf numFmtId="2" fontId="2" fillId="7" borderId="23" xfId="0" applyNumberFormat="1" applyFont="1" applyFill="1" applyBorder="1" applyAlignment="1">
      <alignment horizontal="center"/>
    </xf>
    <xf numFmtId="165" fontId="1" fillId="6" borderId="8" xfId="0" applyNumberFormat="1" applyFont="1" applyFill="1" applyBorder="1" applyAlignment="1">
      <alignment horizontal="center"/>
    </xf>
    <xf numFmtId="0" fontId="0" fillId="0" borderId="4" xfId="0" applyBorder="1" applyAlignment="1">
      <alignment horizontal="center"/>
    </xf>
    <xf numFmtId="165" fontId="0" fillId="0" borderId="0" xfId="0" applyNumberFormat="1"/>
    <xf numFmtId="2" fontId="0" fillId="0" borderId="0" xfId="0" applyNumberFormat="1"/>
    <xf numFmtId="2" fontId="1" fillId="0" borderId="29" xfId="0" applyNumberFormat="1" applyFont="1" applyBorder="1" applyAlignment="1">
      <alignment horizontal="left"/>
    </xf>
    <xf numFmtId="2" fontId="2" fillId="7" borderId="30" xfId="0" applyNumberFormat="1" applyFont="1" applyFill="1" applyBorder="1" applyAlignment="1">
      <alignment horizontal="left"/>
    </xf>
    <xf numFmtId="2" fontId="1" fillId="0" borderId="10" xfId="0" applyNumberFormat="1" applyFont="1" applyBorder="1" applyAlignment="1">
      <alignment horizontal="left"/>
    </xf>
    <xf numFmtId="0" fontId="9" fillId="0" borderId="0" xfId="1" applyFont="1"/>
    <xf numFmtId="0" fontId="13" fillId="9" borderId="4"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15" fillId="0" borderId="0" xfId="1" applyFont="1"/>
    <xf numFmtId="2" fontId="14" fillId="0" borderId="4" xfId="1" applyNumberFormat="1" applyFont="1" applyBorder="1" applyAlignment="1">
      <alignment horizontal="center" vertical="center" wrapText="1"/>
    </xf>
    <xf numFmtId="2" fontId="14" fillId="3" borderId="4" xfId="1" applyNumberFormat="1" applyFont="1" applyFill="1" applyBorder="1" applyAlignment="1">
      <alignment horizontal="center" vertical="center" wrapText="1"/>
    </xf>
    <xf numFmtId="2" fontId="14" fillId="10" borderId="4" xfId="1" applyNumberFormat="1" applyFont="1" applyFill="1" applyBorder="1" applyAlignment="1">
      <alignment horizontal="center" vertical="center" wrapText="1"/>
    </xf>
    <xf numFmtId="164" fontId="16" fillId="0" borderId="0" xfId="1" applyNumberFormat="1" applyFont="1"/>
    <xf numFmtId="164" fontId="12" fillId="11" borderId="37" xfId="1" applyNumberFormat="1" applyFont="1" applyFill="1" applyBorder="1" applyAlignment="1">
      <alignment horizontal="left" vertical="top" wrapText="1"/>
    </xf>
    <xf numFmtId="164" fontId="12" fillId="11" borderId="31" xfId="1" applyNumberFormat="1" applyFont="1" applyFill="1" applyBorder="1" applyAlignment="1">
      <alignment horizontal="left" vertical="top" wrapText="1"/>
    </xf>
    <xf numFmtId="164" fontId="17" fillId="11" borderId="8" xfId="1" applyNumberFormat="1" applyFont="1" applyFill="1" applyBorder="1" applyAlignment="1">
      <alignment horizontal="center" vertical="center" wrapText="1"/>
    </xf>
    <xf numFmtId="164" fontId="17" fillId="11" borderId="4" xfId="1" applyNumberFormat="1" applyFont="1" applyFill="1" applyBorder="1" applyAlignment="1">
      <alignment horizontal="center" vertical="center" wrapText="1"/>
    </xf>
    <xf numFmtId="164" fontId="18" fillId="11" borderId="4" xfId="1" applyNumberFormat="1" applyFont="1" applyFill="1" applyBorder="1" applyAlignment="1">
      <alignment horizontal="center" vertical="center" wrapText="1"/>
    </xf>
    <xf numFmtId="164" fontId="19" fillId="11" borderId="4" xfId="1" applyNumberFormat="1" applyFont="1" applyFill="1" applyBorder="1" applyAlignment="1">
      <alignment horizontal="center" wrapText="1"/>
    </xf>
    <xf numFmtId="164" fontId="14" fillId="11" borderId="4" xfId="1" applyNumberFormat="1" applyFont="1" applyFill="1" applyBorder="1" applyAlignment="1">
      <alignment horizontal="center" vertical="center" wrapText="1"/>
    </xf>
    <xf numFmtId="164" fontId="15" fillId="0" borderId="0" xfId="1" applyNumberFormat="1" applyFont="1"/>
    <xf numFmtId="164" fontId="15" fillId="11" borderId="0" xfId="1" applyNumberFormat="1" applyFont="1" applyFill="1"/>
    <xf numFmtId="0" fontId="13" fillId="9" borderId="8" xfId="1" applyFont="1" applyFill="1" applyBorder="1" applyAlignment="1">
      <alignment horizontal="center" vertical="center" wrapText="1"/>
    </xf>
    <xf numFmtId="0" fontId="13" fillId="12" borderId="4" xfId="1" applyFont="1" applyFill="1" applyBorder="1" applyAlignment="1">
      <alignment horizontal="center" vertical="center" wrapText="1"/>
    </xf>
    <xf numFmtId="16" fontId="13" fillId="3" borderId="4" xfId="1" quotePrefix="1" applyNumberFormat="1" applyFont="1" applyFill="1" applyBorder="1" applyAlignment="1">
      <alignment horizontal="center" vertical="center" wrapText="1"/>
    </xf>
    <xf numFmtId="0" fontId="13" fillId="3" borderId="15" xfId="1" applyFont="1" applyFill="1" applyBorder="1" applyAlignment="1">
      <alignment horizontal="center" vertical="center" wrapText="1"/>
    </xf>
    <xf numFmtId="2" fontId="13" fillId="3" borderId="5" xfId="1" applyNumberFormat="1" applyFont="1" applyFill="1" applyBorder="1" applyAlignment="1">
      <alignment horizontal="center" vertical="center" wrapText="1"/>
    </xf>
    <xf numFmtId="164" fontId="17" fillId="11" borderId="38" xfId="1" applyNumberFormat="1" applyFont="1" applyFill="1" applyBorder="1" applyAlignment="1">
      <alignment horizontal="center" vertical="center" wrapText="1"/>
    </xf>
    <xf numFmtId="0" fontId="13" fillId="3" borderId="4" xfId="1" quotePrefix="1" applyFont="1" applyFill="1" applyBorder="1" applyAlignment="1">
      <alignment horizontal="center" vertical="center" wrapText="1"/>
    </xf>
    <xf numFmtId="2" fontId="14" fillId="3" borderId="8" xfId="1" applyNumberFormat="1" applyFont="1" applyFill="1" applyBorder="1" applyAlignment="1">
      <alignment horizontal="center" vertical="center" wrapText="1"/>
    </xf>
    <xf numFmtId="164" fontId="17" fillId="11" borderId="36" xfId="1" applyNumberFormat="1" applyFont="1" applyFill="1" applyBorder="1" applyAlignment="1">
      <alignment horizontal="center" vertical="center" wrapText="1"/>
    </xf>
    <xf numFmtId="0" fontId="13" fillId="0" borderId="4" xfId="1" applyFont="1" applyBorder="1" applyAlignment="1">
      <alignment horizontal="center" vertical="center" wrapText="1"/>
    </xf>
    <xf numFmtId="0" fontId="13" fillId="9" borderId="15" xfId="1" applyFont="1" applyFill="1" applyBorder="1" applyAlignment="1">
      <alignment horizontal="center" vertical="center" wrapText="1"/>
    </xf>
    <xf numFmtId="2" fontId="14" fillId="3" borderId="5" xfId="1" applyNumberFormat="1" applyFont="1" applyFill="1" applyBorder="1" applyAlignment="1">
      <alignment horizontal="center" vertical="center" wrapText="1"/>
    </xf>
    <xf numFmtId="164" fontId="19" fillId="11" borderId="38" xfId="1" applyNumberFormat="1" applyFont="1" applyFill="1" applyBorder="1" applyAlignment="1">
      <alignment horizontal="center" wrapText="1"/>
    </xf>
    <xf numFmtId="0" fontId="13" fillId="3" borderId="8" xfId="1" applyFont="1" applyFill="1" applyBorder="1" applyAlignment="1">
      <alignment horizontal="center" vertical="center" wrapText="1"/>
    </xf>
    <xf numFmtId="2" fontId="14" fillId="11" borderId="4" xfId="1" applyNumberFormat="1" applyFont="1" applyFill="1" applyBorder="1" applyAlignment="1">
      <alignment horizontal="center" vertical="center" wrapText="1"/>
    </xf>
    <xf numFmtId="164" fontId="17" fillId="11" borderId="26" xfId="1" applyNumberFormat="1" applyFont="1" applyFill="1" applyBorder="1" applyAlignment="1">
      <alignment horizontal="center" vertical="center" wrapText="1"/>
    </xf>
    <xf numFmtId="164" fontId="17" fillId="11" borderId="15" xfId="1" applyNumberFormat="1" applyFont="1" applyFill="1" applyBorder="1" applyAlignment="1">
      <alignment horizontal="center" vertical="center" wrapText="1"/>
    </xf>
    <xf numFmtId="164" fontId="18" fillId="11" borderId="15" xfId="1" applyNumberFormat="1" applyFont="1" applyFill="1" applyBorder="1" applyAlignment="1">
      <alignment horizontal="center" vertical="center" wrapText="1"/>
    </xf>
    <xf numFmtId="164" fontId="19" fillId="11" borderId="15" xfId="1" applyNumberFormat="1" applyFont="1" applyFill="1" applyBorder="1" applyAlignment="1">
      <alignment horizontal="center" wrapText="1"/>
    </xf>
    <xf numFmtId="164" fontId="14" fillId="11" borderId="15" xfId="1" applyNumberFormat="1" applyFont="1" applyFill="1" applyBorder="1" applyAlignment="1">
      <alignment horizontal="center" vertical="center" wrapText="1"/>
    </xf>
    <xf numFmtId="0" fontId="22" fillId="3" borderId="39" xfId="1" applyFont="1" applyFill="1" applyBorder="1" applyAlignment="1">
      <alignment horizontal="center" wrapText="1"/>
    </xf>
    <xf numFmtId="2" fontId="23" fillId="3" borderId="39" xfId="1" applyNumberFormat="1" applyFont="1" applyFill="1" applyBorder="1" applyAlignment="1">
      <alignment horizontal="center" wrapText="1"/>
    </xf>
    <xf numFmtId="0" fontId="22" fillId="0" borderId="0" xfId="1" applyFont="1"/>
    <xf numFmtId="0" fontId="22" fillId="0" borderId="0" xfId="1" applyFont="1" applyAlignment="1">
      <alignment wrapText="1"/>
    </xf>
    <xf numFmtId="0" fontId="22" fillId="0" borderId="0" xfId="1" applyFont="1" applyAlignment="1">
      <alignment horizontal="center" wrapText="1"/>
    </xf>
    <xf numFmtId="0" fontId="23" fillId="0" borderId="0" xfId="1" applyFont="1" applyAlignment="1">
      <alignment horizontal="center" wrapText="1"/>
    </xf>
    <xf numFmtId="2" fontId="26" fillId="6" borderId="6" xfId="0" applyNumberFormat="1" applyFont="1" applyFill="1" applyBorder="1" applyAlignment="1">
      <alignment horizontal="center"/>
    </xf>
    <xf numFmtId="2" fontId="24" fillId="7" borderId="27" xfId="0" applyNumberFormat="1" applyFont="1" applyFill="1" applyBorder="1" applyAlignment="1">
      <alignment horizontal="center"/>
    </xf>
    <xf numFmtId="2" fontId="4" fillId="0" borderId="29" xfId="0" applyNumberFormat="1" applyFont="1" applyBorder="1" applyAlignment="1">
      <alignment horizontal="left"/>
    </xf>
    <xf numFmtId="2" fontId="4" fillId="0" borderId="29" xfId="0" applyNumberFormat="1" applyFont="1" applyBorder="1" applyAlignment="1">
      <alignment horizontal="left" wrapText="1"/>
    </xf>
    <xf numFmtId="2" fontId="24" fillId="7" borderId="9" xfId="0" applyNumberFormat="1" applyFont="1" applyFill="1" applyBorder="1" applyAlignment="1">
      <alignment horizontal="left"/>
    </xf>
    <xf numFmtId="2" fontId="4" fillId="0" borderId="10" xfId="0" applyNumberFormat="1" applyFont="1" applyBorder="1" applyAlignment="1">
      <alignment horizontal="left"/>
    </xf>
    <xf numFmtId="165" fontId="26" fillId="6" borderId="24" xfId="0" applyNumberFormat="1" applyFont="1" applyFill="1" applyBorder="1" applyAlignment="1">
      <alignment horizontal="center"/>
    </xf>
    <xf numFmtId="2" fontId="4" fillId="0" borderId="3" xfId="0" applyNumberFormat="1" applyFont="1" applyBorder="1" applyAlignment="1">
      <alignment horizontal="left"/>
    </xf>
    <xf numFmtId="2" fontId="24" fillId="7" borderId="19" xfId="0" applyNumberFormat="1" applyFont="1" applyFill="1" applyBorder="1" applyAlignment="1">
      <alignment horizontal="left"/>
    </xf>
    <xf numFmtId="2" fontId="24" fillId="7" borderId="14" xfId="0" applyNumberFormat="1" applyFont="1" applyFill="1" applyBorder="1" applyAlignment="1">
      <alignment horizontal="center"/>
    </xf>
    <xf numFmtId="0" fontId="8" fillId="0" borderId="7" xfId="1" applyFont="1" applyBorder="1" applyAlignment="1">
      <alignment horizontal="center" wrapText="1"/>
    </xf>
    <xf numFmtId="0" fontId="8" fillId="0" borderId="41" xfId="1" applyFont="1" applyBorder="1" applyAlignment="1">
      <alignment horizontal="center" wrapText="1"/>
    </xf>
    <xf numFmtId="0" fontId="4" fillId="0" borderId="0" xfId="0" applyFont="1" applyAlignment="1">
      <alignment horizontal="left"/>
    </xf>
    <xf numFmtId="0" fontId="4" fillId="0" borderId="0" xfId="0" applyFont="1" applyAlignment="1">
      <alignment horizontal="right"/>
    </xf>
    <xf numFmtId="0" fontId="22" fillId="3" borderId="39" xfId="1" applyFont="1" applyFill="1" applyBorder="1" applyAlignment="1">
      <alignment horizontal="left"/>
    </xf>
    <xf numFmtId="0" fontId="22" fillId="3" borderId="39" xfId="1" applyFont="1" applyFill="1" applyBorder="1" applyAlignment="1">
      <alignment horizontal="left" wrapText="1"/>
    </xf>
    <xf numFmtId="0" fontId="13" fillId="6" borderId="4" xfId="1" applyFont="1" applyFill="1" applyBorder="1" applyAlignment="1">
      <alignment horizontal="center" vertical="center" wrapText="1"/>
    </xf>
    <xf numFmtId="2" fontId="14" fillId="6" borderId="4" xfId="1" applyNumberFormat="1" applyFont="1" applyFill="1" applyBorder="1" applyAlignment="1">
      <alignment horizontal="center" vertical="center" wrapText="1"/>
    </xf>
    <xf numFmtId="0" fontId="13" fillId="13" borderId="4" xfId="1" applyFont="1" applyFill="1" applyBorder="1" applyAlignment="1">
      <alignment horizontal="center" vertical="center" wrapText="1"/>
    </xf>
    <xf numFmtId="2" fontId="14" fillId="13" borderId="4" xfId="1" applyNumberFormat="1" applyFont="1" applyFill="1" applyBorder="1" applyAlignment="1">
      <alignment horizontal="center" vertical="center" wrapText="1"/>
    </xf>
    <xf numFmtId="16" fontId="13" fillId="3" borderId="15" xfId="1" quotePrefix="1" applyNumberFormat="1" applyFont="1" applyFill="1" applyBorder="1" applyAlignment="1">
      <alignment horizontal="center" vertical="center" wrapText="1"/>
    </xf>
    <xf numFmtId="0" fontId="13" fillId="10" borderId="4" xfId="1" applyFont="1" applyFill="1" applyBorder="1" applyAlignment="1">
      <alignment horizontal="center" vertical="center" wrapText="1"/>
    </xf>
    <xf numFmtId="1" fontId="0" fillId="0" borderId="4" xfId="0" applyNumberFormat="1" applyBorder="1" applyAlignment="1">
      <alignment horizontal="center"/>
    </xf>
    <xf numFmtId="1" fontId="6" fillId="0" borderId="4" xfId="0" applyNumberFormat="1" applyFont="1" applyBorder="1" applyAlignment="1">
      <alignment horizontal="center"/>
    </xf>
    <xf numFmtId="0" fontId="13" fillId="15" borderId="4" xfId="1" applyFont="1" applyFill="1" applyBorder="1" applyAlignment="1">
      <alignment horizontal="center" vertical="center" wrapText="1"/>
    </xf>
    <xf numFmtId="2" fontId="14" fillId="15" borderId="4" xfId="1" applyNumberFormat="1" applyFont="1" applyFill="1" applyBorder="1" applyAlignment="1">
      <alignment horizontal="center" vertical="center" wrapText="1"/>
    </xf>
    <xf numFmtId="0" fontId="13" fillId="16" borderId="4" xfId="1" applyFont="1" applyFill="1" applyBorder="1" applyAlignment="1">
      <alignment horizontal="center" vertical="center" wrapText="1"/>
    </xf>
    <xf numFmtId="2" fontId="14" fillId="16" borderId="4" xfId="1" applyNumberFormat="1" applyFont="1" applyFill="1" applyBorder="1" applyAlignment="1">
      <alignment horizontal="center" vertical="center" wrapText="1"/>
    </xf>
    <xf numFmtId="0" fontId="13" fillId="17" borderId="4" xfId="1" applyFont="1" applyFill="1" applyBorder="1" applyAlignment="1">
      <alignment horizontal="center" vertical="center" wrapText="1"/>
    </xf>
    <xf numFmtId="2" fontId="14" fillId="17" borderId="4" xfId="1" applyNumberFormat="1" applyFont="1" applyFill="1" applyBorder="1" applyAlignment="1">
      <alignment horizontal="center" vertical="center" wrapText="1"/>
    </xf>
    <xf numFmtId="2" fontId="14" fillId="14" borderId="8" xfId="1" applyNumberFormat="1" applyFont="1" applyFill="1" applyBorder="1" applyAlignment="1">
      <alignment vertical="center"/>
    </xf>
    <xf numFmtId="0" fontId="13" fillId="16" borderId="8" xfId="1" applyFont="1" applyFill="1" applyBorder="1" applyAlignment="1">
      <alignment horizontal="center" vertical="center" wrapText="1"/>
    </xf>
    <xf numFmtId="164" fontId="1" fillId="19" borderId="4" xfId="0" applyNumberFormat="1" applyFont="1" applyFill="1" applyBorder="1" applyAlignment="1">
      <alignment horizontal="center"/>
    </xf>
    <xf numFmtId="2" fontId="0" fillId="19" borderId="4" xfId="0" applyNumberFormat="1" applyFill="1" applyBorder="1" applyAlignment="1">
      <alignment horizontal="center"/>
    </xf>
    <xf numFmtId="2" fontId="1" fillId="19" borderId="4" xfId="0" applyNumberFormat="1" applyFont="1" applyFill="1" applyBorder="1" applyAlignment="1">
      <alignment horizontal="center"/>
    </xf>
    <xf numFmtId="165" fontId="1" fillId="19" borderId="4" xfId="0" applyNumberFormat="1" applyFont="1" applyFill="1" applyBorder="1" applyAlignment="1">
      <alignment horizontal="center"/>
    </xf>
    <xf numFmtId="0" fontId="2" fillId="19" borderId="4" xfId="0" applyFont="1" applyFill="1" applyBorder="1" applyAlignment="1">
      <alignment horizontal="center" vertical="top" wrapText="1"/>
    </xf>
    <xf numFmtId="2" fontId="0" fillId="0" borderId="11" xfId="0" applyNumberFormat="1" applyBorder="1"/>
    <xf numFmtId="0" fontId="12" fillId="9" borderId="34" xfId="1" applyFont="1" applyFill="1" applyBorder="1" applyAlignment="1">
      <alignment horizontal="center" vertical="center" wrapText="1"/>
    </xf>
    <xf numFmtId="0" fontId="12" fillId="9" borderId="26" xfId="1" applyFont="1" applyFill="1" applyBorder="1" applyAlignment="1">
      <alignment horizontal="center" vertical="center" wrapText="1"/>
    </xf>
    <xf numFmtId="0" fontId="13" fillId="9" borderId="35" xfId="1" applyFont="1" applyFill="1" applyBorder="1" applyAlignment="1">
      <alignment horizontal="left" vertical="center" wrapText="1"/>
    </xf>
    <xf numFmtId="0" fontId="13" fillId="9" borderId="36" xfId="1" applyFont="1" applyFill="1" applyBorder="1" applyAlignment="1">
      <alignment horizontal="left" vertical="center" wrapText="1"/>
    </xf>
    <xf numFmtId="2" fontId="14" fillId="14" borderId="5" xfId="1" applyNumberFormat="1" applyFont="1" applyFill="1" applyBorder="1" applyAlignment="1">
      <alignment horizontal="center" vertical="center" wrapText="1"/>
    </xf>
    <xf numFmtId="2" fontId="14" fillId="14" borderId="7" xfId="1" applyNumberFormat="1" applyFont="1" applyFill="1" applyBorder="1" applyAlignment="1">
      <alignment horizontal="center" vertical="center" wrapText="1"/>
    </xf>
    <xf numFmtId="2" fontId="14" fillId="14" borderId="8" xfId="1" applyNumberFormat="1" applyFont="1" applyFill="1" applyBorder="1" applyAlignment="1">
      <alignment horizontal="center" vertical="center" wrapText="1"/>
    </xf>
    <xf numFmtId="2" fontId="8" fillId="0" borderId="12" xfId="1" applyNumberFormat="1" applyFont="1" applyBorder="1" applyAlignment="1">
      <alignment horizontal="left" wrapText="1"/>
    </xf>
    <xf numFmtId="2" fontId="8" fillId="0" borderId="11" xfId="1" applyNumberFormat="1" applyFont="1" applyBorder="1" applyAlignment="1">
      <alignment horizontal="left" wrapText="1"/>
    </xf>
    <xf numFmtId="2" fontId="8" fillId="0" borderId="13" xfId="1" applyNumberFormat="1" applyFont="1" applyBorder="1" applyAlignment="1">
      <alignment horizontal="left" wrapText="1"/>
    </xf>
    <xf numFmtId="0" fontId="8" fillId="0" borderId="29" xfId="1" applyFont="1" applyBorder="1" applyAlignment="1">
      <alignment horizontal="left" wrapText="1"/>
    </xf>
    <xf numFmtId="0" fontId="8" fillId="0" borderId="7" xfId="1" applyFont="1" applyBorder="1" applyAlignment="1">
      <alignment horizontal="left" wrapText="1"/>
    </xf>
    <xf numFmtId="0" fontId="8" fillId="0" borderId="8" xfId="1" applyFont="1" applyBorder="1" applyAlignment="1">
      <alignment horizontal="left" wrapText="1"/>
    </xf>
    <xf numFmtId="2" fontId="14" fillId="18" borderId="5" xfId="1" applyNumberFormat="1" applyFont="1" applyFill="1" applyBorder="1" applyAlignment="1">
      <alignment horizontal="center" vertical="center" wrapText="1"/>
    </xf>
    <xf numFmtId="2" fontId="14" fillId="18" borderId="7" xfId="1" applyNumberFormat="1" applyFont="1" applyFill="1" applyBorder="1" applyAlignment="1">
      <alignment horizontal="center" vertical="center" wrapText="1"/>
    </xf>
    <xf numFmtId="2" fontId="14" fillId="18" borderId="8" xfId="1" applyNumberFormat="1" applyFont="1" applyFill="1" applyBorder="1" applyAlignment="1">
      <alignment horizontal="center" vertical="center" wrapText="1"/>
    </xf>
    <xf numFmtId="2" fontId="14" fillId="14" borderId="5" xfId="1" applyNumberFormat="1" applyFont="1" applyFill="1" applyBorder="1" applyAlignment="1">
      <alignment horizontal="center" vertical="center"/>
    </xf>
    <xf numFmtId="2" fontId="14" fillId="14" borderId="7" xfId="1" applyNumberFormat="1" applyFont="1" applyFill="1" applyBorder="1" applyAlignment="1">
      <alignment horizontal="center" vertical="center"/>
    </xf>
    <xf numFmtId="0" fontId="8" fillId="0" borderId="34" xfId="1" applyFont="1" applyBorder="1" applyAlignment="1">
      <alignment horizontal="center" wrapText="1"/>
    </xf>
    <xf numFmtId="0" fontId="8" fillId="0" borderId="21" xfId="1" applyFont="1" applyBorder="1" applyAlignment="1">
      <alignment horizontal="center" wrapText="1"/>
    </xf>
    <xf numFmtId="0" fontId="8" fillId="0" borderId="7" xfId="1" applyFont="1" applyBorder="1" applyAlignment="1">
      <alignment horizontal="center" wrapText="1"/>
    </xf>
    <xf numFmtId="0" fontId="8" fillId="0" borderId="8" xfId="1" applyFont="1" applyBorder="1" applyAlignment="1">
      <alignment horizontal="center" wrapText="1"/>
    </xf>
    <xf numFmtId="0" fontId="10" fillId="0" borderId="35" xfId="1" applyFont="1" applyBorder="1" applyAlignment="1">
      <alignment horizontal="left" wrapText="1"/>
    </xf>
    <xf numFmtId="0" fontId="10" fillId="0" borderId="40" xfId="1" applyFont="1" applyBorder="1" applyAlignment="1">
      <alignment horizontal="left" wrapText="1"/>
    </xf>
    <xf numFmtId="0" fontId="10" fillId="0" borderId="7" xfId="1" applyFont="1" applyBorder="1" applyAlignment="1">
      <alignment horizontal="left" wrapText="1"/>
    </xf>
    <xf numFmtId="0" fontId="10" fillId="0" borderId="8" xfId="1" applyFont="1" applyBorder="1" applyAlignment="1">
      <alignment horizontal="left" wrapText="1"/>
    </xf>
    <xf numFmtId="0" fontId="30" fillId="0" borderId="5" xfId="1" applyFont="1" applyBorder="1" applyAlignment="1">
      <alignment horizontal="left" wrapText="1"/>
    </xf>
    <xf numFmtId="0" fontId="11" fillId="0" borderId="5" xfId="1" applyFont="1" applyBorder="1" applyAlignment="1">
      <alignment horizontal="left" wrapText="1"/>
    </xf>
    <xf numFmtId="0" fontId="11" fillId="0" borderId="7" xfId="1" applyFont="1" applyBorder="1" applyAlignment="1">
      <alignment horizontal="left" wrapText="1"/>
    </xf>
    <xf numFmtId="0" fontId="11" fillId="0" borderId="8" xfId="1" applyFont="1" applyBorder="1" applyAlignment="1">
      <alignment horizontal="left" wrapText="1"/>
    </xf>
    <xf numFmtId="0" fontId="8" fillId="0" borderId="12" xfId="1" applyFont="1" applyBorder="1" applyAlignment="1">
      <alignment horizontal="center" wrapText="1"/>
    </xf>
    <xf numFmtId="0" fontId="8" fillId="0" borderId="11" xfId="1" applyFont="1" applyBorder="1" applyAlignment="1">
      <alignment horizontal="center" wrapText="1"/>
    </xf>
    <xf numFmtId="0" fontId="8" fillId="0" borderId="13" xfId="1" applyFont="1" applyBorder="1" applyAlignment="1">
      <alignment horizontal="center" wrapText="1"/>
    </xf>
    <xf numFmtId="0" fontId="8" fillId="0" borderId="12" xfId="1" applyFont="1" applyBorder="1" applyAlignment="1">
      <alignment horizontal="left" wrapText="1"/>
    </xf>
    <xf numFmtId="0" fontId="8" fillId="0" borderId="11" xfId="1" applyFont="1" applyBorder="1" applyAlignment="1">
      <alignment horizontal="left" wrapText="1"/>
    </xf>
    <xf numFmtId="0" fontId="8" fillId="0" borderId="13" xfId="1" applyFont="1" applyBorder="1" applyAlignment="1">
      <alignment horizontal="left" wrapText="1"/>
    </xf>
    <xf numFmtId="0" fontId="13" fillId="9" borderId="35" xfId="1" applyFont="1" applyFill="1" applyBorder="1" applyAlignment="1">
      <alignment horizontal="center" vertical="center" wrapText="1"/>
    </xf>
    <xf numFmtId="0" fontId="13" fillId="9" borderId="36" xfId="1" applyFont="1" applyFill="1" applyBorder="1" applyAlignment="1">
      <alignment horizontal="center" vertical="center" wrapText="1"/>
    </xf>
    <xf numFmtId="164" fontId="13" fillId="0" borderId="5" xfId="1" applyNumberFormat="1" applyFont="1" applyBorder="1" applyAlignment="1">
      <alignment horizontal="center" vertical="center" wrapText="1"/>
    </xf>
    <xf numFmtId="164" fontId="13" fillId="0" borderId="8" xfId="1" applyNumberFormat="1" applyFont="1" applyBorder="1" applyAlignment="1">
      <alignment horizontal="center" vertical="center" wrapText="1"/>
    </xf>
    <xf numFmtId="0" fontId="21" fillId="9" borderId="35" xfId="1" applyFont="1" applyFill="1" applyBorder="1" applyAlignment="1">
      <alignment horizontal="left" vertical="center" wrapText="1"/>
    </xf>
    <xf numFmtId="0" fontId="21" fillId="9" borderId="36" xfId="1" applyFont="1" applyFill="1" applyBorder="1" applyAlignment="1">
      <alignment horizontal="left" vertical="center" wrapText="1"/>
    </xf>
    <xf numFmtId="0" fontId="21" fillId="9" borderId="35" xfId="1" applyFont="1" applyFill="1" applyBorder="1" applyAlignment="1">
      <alignment horizontal="left" vertical="top" wrapText="1"/>
    </xf>
    <xf numFmtId="0" fontId="21" fillId="9" borderId="36" xfId="1" applyFont="1" applyFill="1" applyBorder="1" applyAlignment="1">
      <alignment horizontal="left" vertical="top" wrapText="1"/>
    </xf>
    <xf numFmtId="0" fontId="20" fillId="9" borderId="35" xfId="1" applyFont="1" applyFill="1" applyBorder="1" applyAlignment="1">
      <alignment horizontal="left" vertical="center" wrapText="1"/>
    </xf>
    <xf numFmtId="0" fontId="20" fillId="9" borderId="36" xfId="1" applyFont="1" applyFill="1" applyBorder="1" applyAlignment="1">
      <alignment horizontal="left" vertical="center" wrapText="1"/>
    </xf>
    <xf numFmtId="164" fontId="13" fillId="0" borderId="7" xfId="1" applyNumberFormat="1" applyFont="1" applyBorder="1" applyAlignment="1">
      <alignment horizontal="center" vertical="center" wrapText="1"/>
    </xf>
    <xf numFmtId="0" fontId="3" fillId="0" borderId="0" xfId="0" applyFont="1" applyAlignment="1">
      <alignment horizontal="center"/>
    </xf>
    <xf numFmtId="0" fontId="0" fillId="0" borderId="0" xfId="0" applyAlignment="1">
      <alignment horizontal="left" vertical="top" wrapText="1"/>
    </xf>
    <xf numFmtId="0" fontId="3" fillId="8" borderId="10" xfId="0" applyFont="1" applyFill="1" applyBorder="1" applyAlignment="1">
      <alignment horizontal="center" vertical="center" wrapText="1"/>
    </xf>
    <xf numFmtId="0" fontId="1" fillId="8" borderId="22" xfId="0" applyFont="1" applyFill="1" applyBorder="1" applyAlignment="1">
      <alignment horizontal="center" vertical="center" wrapText="1"/>
    </xf>
    <xf numFmtId="2" fontId="26" fillId="0" borderId="16" xfId="0" applyNumberFormat="1" applyFont="1" applyBorder="1" applyAlignment="1">
      <alignment horizontal="left" vertical="top" wrapText="1"/>
    </xf>
    <xf numFmtId="2" fontId="26" fillId="0" borderId="20" xfId="0" applyNumberFormat="1" applyFont="1" applyBorder="1" applyAlignment="1">
      <alignment horizontal="left" vertical="top" wrapText="1"/>
    </xf>
    <xf numFmtId="2" fontId="26" fillId="0" borderId="19" xfId="0" applyNumberFormat="1" applyFont="1" applyBorder="1" applyAlignment="1">
      <alignment horizontal="left" vertical="top" wrapText="1"/>
    </xf>
    <xf numFmtId="2" fontId="26" fillId="0" borderId="14" xfId="0" applyNumberFormat="1" applyFont="1" applyBorder="1" applyAlignment="1">
      <alignment horizontal="left" vertical="top" wrapText="1"/>
    </xf>
    <xf numFmtId="0" fontId="0" fillId="0" borderId="12" xfId="0"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3" fillId="4" borderId="1" xfId="0" applyFont="1" applyFill="1" applyBorder="1" applyAlignment="1">
      <alignment horizontal="center"/>
    </xf>
    <xf numFmtId="0" fontId="3" fillId="4" borderId="2" xfId="0" applyFont="1" applyFill="1" applyBorder="1" applyAlignment="1">
      <alignment horizontal="center"/>
    </xf>
    <xf numFmtId="0" fontId="1" fillId="4" borderId="25" xfId="0" applyFont="1" applyFill="1" applyBorder="1" applyAlignment="1">
      <alignment horizontal="left" wrapText="1"/>
    </xf>
    <xf numFmtId="0" fontId="1" fillId="4" borderId="21" xfId="0" applyFont="1" applyFill="1" applyBorder="1" applyAlignment="1">
      <alignment horizontal="left" wrapText="1"/>
    </xf>
    <xf numFmtId="0" fontId="1" fillId="4" borderId="26" xfId="0" applyFont="1" applyFill="1" applyBorder="1" applyAlignment="1">
      <alignment horizontal="left" wrapText="1"/>
    </xf>
    <xf numFmtId="2" fontId="0" fillId="0" borderId="0" xfId="0" applyNumberFormat="1" applyAlignment="1">
      <alignment horizontal="left" vertical="top" wrapText="1"/>
    </xf>
    <xf numFmtId="0" fontId="4" fillId="0" borderId="11" xfId="0" applyFont="1" applyBorder="1" applyAlignment="1">
      <alignment horizontal="left"/>
    </xf>
    <xf numFmtId="0" fontId="4" fillId="0" borderId="0" xfId="0" applyFont="1" applyAlignment="1">
      <alignment horizontal="right"/>
    </xf>
    <xf numFmtId="2" fontId="26" fillId="0" borderId="32" xfId="0" applyNumberFormat="1" applyFont="1" applyBorder="1" applyAlignment="1">
      <alignment horizontal="left" vertical="top" wrapText="1"/>
    </xf>
    <xf numFmtId="2" fontId="26" fillId="0" borderId="33" xfId="0" applyNumberFormat="1" applyFont="1" applyBorder="1" applyAlignment="1">
      <alignment horizontal="left" vertical="top" wrapText="1"/>
    </xf>
    <xf numFmtId="2" fontId="0" fillId="0" borderId="0" xfId="0" applyNumberFormat="1" applyAlignment="1">
      <alignment horizontal="left" wrapText="1"/>
    </xf>
    <xf numFmtId="0" fontId="1" fillId="0" borderId="0" xfId="0" applyFont="1" applyAlignment="1">
      <alignment horizontal="center"/>
    </xf>
    <xf numFmtId="0" fontId="1" fillId="0" borderId="0" xfId="0" applyFont="1" applyAlignment="1">
      <alignment horizontal="left"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2" fontId="1" fillId="0" borderId="4" xfId="0" applyNumberFormat="1" applyFont="1" applyBorder="1" applyAlignment="1">
      <alignment horizontal="left"/>
    </xf>
    <xf numFmtId="2" fontId="2" fillId="0" borderId="4" xfId="0" applyNumberFormat="1" applyFont="1" applyBorder="1" applyAlignment="1">
      <alignment horizontal="left"/>
    </xf>
    <xf numFmtId="0" fontId="0" fillId="0" borderId="0" xfId="0" applyAlignment="1">
      <alignment horizontal="left" wrapText="1"/>
    </xf>
    <xf numFmtId="0" fontId="0" fillId="0" borderId="31" xfId="0" applyBorder="1" applyAlignment="1">
      <alignment horizontal="left" wrapText="1"/>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2" fontId="1" fillId="0" borderId="0" xfId="0" applyNumberFormat="1" applyFont="1" applyAlignment="1">
      <alignment horizontal="left" wrapText="1"/>
    </xf>
    <xf numFmtId="2" fontId="6" fillId="0" borderId="0" xfId="0" applyNumberFormat="1" applyFont="1" applyAlignment="1">
      <alignment horizontal="left"/>
    </xf>
    <xf numFmtId="0" fontId="0" fillId="0" borderId="4" xfId="0" applyBorder="1" applyAlignment="1">
      <alignment horizontal="left"/>
    </xf>
  </cellXfs>
  <cellStyles count="2">
    <cellStyle name="Normal" xfId="0" builtinId="0"/>
    <cellStyle name="Normal 2" xfId="1" xr:uid="{2A8A3418-B137-4FCA-A032-54CCA2B4CB9A}"/>
  </cellStyles>
  <dxfs count="0"/>
  <tableStyles count="0" defaultTableStyle="TableStyleMedium2" defaultPivotStyle="PivotStyleLight16"/>
  <colors>
    <mruColors>
      <color rgb="FFFF66CC"/>
      <color rgb="FFF874D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914BC-08E9-4F9C-B01F-36219563163B}">
  <sheetPr>
    <tabColor indexed="41"/>
    <pageSetUpPr fitToPage="1"/>
  </sheetPr>
  <dimension ref="A1:FI47"/>
  <sheetViews>
    <sheetView showGridLines="0" topLeftCell="A25" zoomScaleNormal="100" workbookViewId="0">
      <selection activeCell="AE52" sqref="AE52"/>
    </sheetView>
  </sheetViews>
  <sheetFormatPr defaultColWidth="9.140625" defaultRowHeight="15" x14ac:dyDescent="0.3"/>
  <cols>
    <col min="1" max="1" width="11" style="84" customWidth="1"/>
    <col min="2" max="2" width="10.85546875" style="84" customWidth="1"/>
    <col min="3" max="3" width="4.42578125" style="85" customWidth="1"/>
    <col min="4" max="5" width="4.7109375" style="85" customWidth="1"/>
    <col min="6" max="6" width="4.140625" style="85" customWidth="1"/>
    <col min="7" max="7" width="4.42578125" style="85" customWidth="1"/>
    <col min="8" max="8" width="2.7109375" style="85" customWidth="1"/>
    <col min="9" max="9" width="2.5703125" style="85" customWidth="1"/>
    <col min="10" max="13" width="4.7109375" style="85" customWidth="1"/>
    <col min="14" max="14" width="5.7109375" style="85" customWidth="1"/>
    <col min="15" max="15" width="2.85546875" style="85" customWidth="1"/>
    <col min="16" max="16" width="3.5703125" style="85" customWidth="1"/>
    <col min="17" max="21" width="4.7109375" style="85" customWidth="1"/>
    <col min="22" max="22" width="2.5703125" style="85" customWidth="1"/>
    <col min="23" max="23" width="3.140625" style="85" customWidth="1"/>
    <col min="24" max="27" width="4.7109375" style="85" customWidth="1"/>
    <col min="28" max="28" width="5" style="85" customWidth="1"/>
    <col min="29" max="29" width="3.5703125" style="85" customWidth="1"/>
    <col min="30" max="30" width="3.7109375" style="85" customWidth="1"/>
    <col min="31" max="34" width="4.7109375" style="85" customWidth="1"/>
    <col min="35" max="35" width="5.7109375" style="85" customWidth="1"/>
    <col min="36" max="36" width="6.85546875" style="85" customWidth="1"/>
    <col min="37" max="37" width="10.7109375" style="86" customWidth="1"/>
    <col min="38" max="16384" width="9.140625" style="83"/>
  </cols>
  <sheetData>
    <row r="1" spans="1:165" s="43" customFormat="1" ht="17.45" customHeight="1" thickBot="1" x14ac:dyDescent="0.45">
      <c r="A1" s="143" t="s">
        <v>75</v>
      </c>
      <c r="B1" s="144"/>
      <c r="C1" s="144"/>
      <c r="D1" s="144"/>
      <c r="E1" s="144"/>
      <c r="F1" s="144"/>
      <c r="G1" s="145"/>
      <c r="H1" s="145"/>
      <c r="I1" s="145"/>
      <c r="J1" s="144"/>
      <c r="K1" s="144"/>
      <c r="L1" s="144"/>
      <c r="M1" s="144"/>
      <c r="N1" s="144"/>
      <c r="O1" s="144"/>
      <c r="P1" s="144"/>
      <c r="Q1" s="144"/>
      <c r="R1" s="144"/>
      <c r="S1" s="144"/>
      <c r="T1" s="144"/>
      <c r="U1" s="145"/>
      <c r="V1" s="145"/>
      <c r="W1" s="144"/>
      <c r="X1" s="144"/>
      <c r="Y1" s="144"/>
      <c r="Z1" s="144"/>
      <c r="AA1" s="144"/>
      <c r="AB1" s="145"/>
      <c r="AC1" s="145"/>
      <c r="AD1" s="145"/>
      <c r="AE1" s="145"/>
      <c r="AF1" s="145"/>
      <c r="AG1" s="145"/>
      <c r="AH1" s="145"/>
      <c r="AI1" s="145"/>
      <c r="AJ1" s="145"/>
      <c r="AK1" s="146"/>
    </row>
    <row r="2" spans="1:165" s="43" customFormat="1" ht="17.45" customHeight="1" thickBot="1" x14ac:dyDescent="0.45">
      <c r="A2" s="98" t="s">
        <v>64</v>
      </c>
      <c r="B2" s="158"/>
      <c r="C2" s="159"/>
      <c r="D2" s="159"/>
      <c r="E2" s="159"/>
      <c r="F2" s="160"/>
      <c r="G2" s="97"/>
      <c r="H2" s="97"/>
      <c r="I2" s="97"/>
      <c r="J2" s="155" t="s">
        <v>65</v>
      </c>
      <c r="K2" s="156"/>
      <c r="L2" s="157"/>
      <c r="M2" s="158"/>
      <c r="N2" s="159"/>
      <c r="O2" s="159"/>
      <c r="P2" s="159"/>
      <c r="Q2" s="159"/>
      <c r="R2" s="159"/>
      <c r="S2" s="159"/>
      <c r="T2" s="160"/>
      <c r="U2" s="97"/>
      <c r="V2" s="97"/>
      <c r="W2" s="158" t="s">
        <v>66</v>
      </c>
      <c r="X2" s="160"/>
      <c r="Y2" s="132"/>
      <c r="Z2" s="133"/>
      <c r="AA2" s="134"/>
      <c r="AB2" s="135"/>
      <c r="AC2" s="136"/>
      <c r="AD2" s="136"/>
      <c r="AE2" s="136"/>
      <c r="AF2" s="136"/>
      <c r="AG2" s="136"/>
      <c r="AH2" s="136"/>
      <c r="AI2" s="136"/>
      <c r="AJ2" s="136"/>
      <c r="AK2" s="137"/>
    </row>
    <row r="3" spans="1:165" s="43" customFormat="1" ht="29.45" customHeight="1" x14ac:dyDescent="0.4">
      <c r="A3" s="147" t="s">
        <v>36</v>
      </c>
      <c r="B3" s="148"/>
      <c r="C3" s="148"/>
      <c r="D3" s="148"/>
      <c r="E3" s="148"/>
      <c r="F3" s="148"/>
      <c r="G3" s="149"/>
      <c r="H3" s="149"/>
      <c r="I3" s="149"/>
      <c r="J3" s="148"/>
      <c r="K3" s="148"/>
      <c r="L3" s="148"/>
      <c r="M3" s="148"/>
      <c r="N3" s="148"/>
      <c r="O3" s="148"/>
      <c r="P3" s="148"/>
      <c r="Q3" s="148"/>
      <c r="R3" s="148"/>
      <c r="S3" s="148"/>
      <c r="T3" s="148"/>
      <c r="U3" s="149"/>
      <c r="V3" s="149"/>
      <c r="W3" s="148"/>
      <c r="X3" s="148"/>
      <c r="Y3" s="148"/>
      <c r="Z3" s="148"/>
      <c r="AA3" s="148"/>
      <c r="AB3" s="149"/>
      <c r="AC3" s="149"/>
      <c r="AD3" s="149"/>
      <c r="AE3" s="149"/>
      <c r="AF3" s="149"/>
      <c r="AG3" s="149"/>
      <c r="AH3" s="149"/>
      <c r="AI3" s="149"/>
      <c r="AJ3" s="149"/>
      <c r="AK3" s="150"/>
    </row>
    <row r="4" spans="1:165" s="43" customFormat="1" ht="24.6" customHeight="1" x14ac:dyDescent="0.4">
      <c r="A4" s="151" t="s">
        <v>63</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50"/>
    </row>
    <row r="5" spans="1:165" s="43" customFormat="1" ht="38.450000000000003" customHeight="1" x14ac:dyDescent="0.4">
      <c r="A5" s="152" t="s">
        <v>58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4"/>
    </row>
    <row r="6" spans="1:165" s="47" customFormat="1" ht="22.15" customHeight="1" x14ac:dyDescent="0.2">
      <c r="A6" s="125" t="s">
        <v>84</v>
      </c>
      <c r="B6" s="126"/>
      <c r="C6" s="113" t="s">
        <v>37</v>
      </c>
      <c r="D6" s="103" t="s">
        <v>38</v>
      </c>
      <c r="E6" s="44" t="s">
        <v>39</v>
      </c>
      <c r="F6" s="44" t="s">
        <v>38</v>
      </c>
      <c r="G6" s="44" t="s">
        <v>40</v>
      </c>
      <c r="H6" s="45" t="s">
        <v>41</v>
      </c>
      <c r="I6" s="45" t="s">
        <v>41</v>
      </c>
      <c r="J6" s="44" t="s">
        <v>37</v>
      </c>
      <c r="K6" s="44" t="s">
        <v>38</v>
      </c>
      <c r="L6" s="44" t="s">
        <v>39</v>
      </c>
      <c r="M6" s="44" t="s">
        <v>38</v>
      </c>
      <c r="N6" s="44" t="s">
        <v>40</v>
      </c>
      <c r="O6" s="45" t="s">
        <v>41</v>
      </c>
      <c r="P6" s="45" t="s">
        <v>41</v>
      </c>
      <c r="Q6" s="105" t="s">
        <v>37</v>
      </c>
      <c r="R6" s="44" t="s">
        <v>38</v>
      </c>
      <c r="S6" s="44" t="s">
        <v>39</v>
      </c>
      <c r="T6" s="44" t="s">
        <v>38</v>
      </c>
      <c r="U6" s="44" t="s">
        <v>40</v>
      </c>
      <c r="V6" s="45" t="s">
        <v>41</v>
      </c>
      <c r="W6" s="45" t="s">
        <v>41</v>
      </c>
      <c r="X6" s="44" t="s">
        <v>37</v>
      </c>
      <c r="Y6" s="44" t="s">
        <v>38</v>
      </c>
      <c r="Z6" s="44" t="s">
        <v>39</v>
      </c>
      <c r="AA6" s="44" t="s">
        <v>38</v>
      </c>
      <c r="AB6" s="44" t="s">
        <v>40</v>
      </c>
      <c r="AC6" s="45" t="s">
        <v>41</v>
      </c>
      <c r="AD6" s="45" t="s">
        <v>41</v>
      </c>
      <c r="AE6" s="45"/>
      <c r="AF6" s="45"/>
      <c r="AG6" s="45"/>
      <c r="AH6" s="45"/>
      <c r="AI6" s="45"/>
      <c r="AJ6" s="45"/>
      <c r="AK6" s="46" t="s">
        <v>42</v>
      </c>
    </row>
    <row r="7" spans="1:165" s="47" customFormat="1" ht="32.450000000000003" customHeight="1" x14ac:dyDescent="0.2">
      <c r="A7" s="161" t="s">
        <v>85</v>
      </c>
      <c r="B7" s="162"/>
      <c r="C7" s="113">
        <v>4</v>
      </c>
      <c r="D7" s="103">
        <v>5</v>
      </c>
      <c r="E7" s="44">
        <v>6</v>
      </c>
      <c r="F7" s="44">
        <v>7</v>
      </c>
      <c r="G7" s="44">
        <v>8</v>
      </c>
      <c r="H7" s="45">
        <v>9</v>
      </c>
      <c r="I7" s="45">
        <v>10</v>
      </c>
      <c r="J7" s="44">
        <v>11</v>
      </c>
      <c r="K7" s="44">
        <v>12</v>
      </c>
      <c r="L7" s="44">
        <v>13</v>
      </c>
      <c r="M7" s="44">
        <v>14</v>
      </c>
      <c r="N7" s="44">
        <v>15</v>
      </c>
      <c r="O7" s="45">
        <v>16</v>
      </c>
      <c r="P7" s="45">
        <v>17</v>
      </c>
      <c r="Q7" s="105">
        <v>18</v>
      </c>
      <c r="R7" s="44">
        <v>19</v>
      </c>
      <c r="S7" s="44">
        <v>20</v>
      </c>
      <c r="T7" s="44">
        <v>21</v>
      </c>
      <c r="U7" s="44">
        <v>22</v>
      </c>
      <c r="V7" s="45">
        <v>23</v>
      </c>
      <c r="W7" s="45">
        <v>24</v>
      </c>
      <c r="X7" s="44">
        <v>25</v>
      </c>
      <c r="Y7" s="44">
        <v>26</v>
      </c>
      <c r="Z7" s="44">
        <v>27</v>
      </c>
      <c r="AA7" s="44">
        <v>28</v>
      </c>
      <c r="AB7" s="44">
        <v>29</v>
      </c>
      <c r="AC7" s="45">
        <v>30</v>
      </c>
      <c r="AD7" s="45">
        <v>1</v>
      </c>
      <c r="AE7" s="45"/>
      <c r="AF7" s="45"/>
      <c r="AG7" s="45"/>
      <c r="AH7" s="45"/>
      <c r="AI7" s="45"/>
      <c r="AJ7" s="45"/>
      <c r="AK7" s="46"/>
    </row>
    <row r="8" spans="1:165" s="51" customFormat="1" ht="21" customHeight="1" x14ac:dyDescent="0.2">
      <c r="A8" s="163" t="s">
        <v>43</v>
      </c>
      <c r="B8" s="164"/>
      <c r="C8" s="114" t="s">
        <v>71</v>
      </c>
      <c r="D8" s="104" t="s">
        <v>70</v>
      </c>
      <c r="E8" s="48"/>
      <c r="F8" s="48"/>
      <c r="G8" s="48"/>
      <c r="H8" s="49"/>
      <c r="I8" s="49"/>
      <c r="J8" s="48"/>
      <c r="K8" s="48"/>
      <c r="L8" s="48"/>
      <c r="M8" s="48"/>
      <c r="N8" s="48"/>
      <c r="O8" s="49"/>
      <c r="P8" s="49"/>
      <c r="Q8" s="106" t="s">
        <v>45</v>
      </c>
      <c r="R8" s="48"/>
      <c r="S8" s="48"/>
      <c r="T8" s="48"/>
      <c r="U8" s="48"/>
      <c r="V8" s="49"/>
      <c r="W8" s="49"/>
      <c r="X8" s="48"/>
      <c r="Y8" s="48"/>
      <c r="Z8" s="48"/>
      <c r="AA8" s="48"/>
      <c r="AB8" s="48"/>
      <c r="AC8" s="49"/>
      <c r="AD8" s="49"/>
      <c r="AE8" s="49"/>
      <c r="AF8" s="49"/>
      <c r="AG8" s="49"/>
      <c r="AH8" s="49"/>
      <c r="AI8" s="49"/>
      <c r="AJ8" s="49"/>
      <c r="AK8" s="50">
        <f>E8+F8+G8+J8+K8+L8+M8+N8+R8+S8+T8+U8+X8+Y8+Z8+AA8+AB8</f>
        <v>0</v>
      </c>
    </row>
    <row r="9" spans="1:165" s="60" customFormat="1" ht="12.4" customHeight="1" x14ac:dyDescent="0.2">
      <c r="A9" s="52"/>
      <c r="B9" s="53"/>
      <c r="C9" s="54"/>
      <c r="D9" s="55"/>
      <c r="E9" s="55"/>
      <c r="F9" s="55"/>
      <c r="G9" s="55"/>
      <c r="H9" s="55"/>
      <c r="I9" s="55"/>
      <c r="J9" s="56"/>
      <c r="K9" s="55"/>
      <c r="L9" s="55"/>
      <c r="M9" s="55"/>
      <c r="N9" s="55"/>
      <c r="O9" s="55"/>
      <c r="P9" s="55"/>
      <c r="Q9" s="57"/>
      <c r="R9" s="55"/>
      <c r="S9" s="55"/>
      <c r="T9" s="55"/>
      <c r="U9" s="55"/>
      <c r="V9" s="55"/>
      <c r="W9" s="55"/>
      <c r="X9" s="55"/>
      <c r="Y9" s="55"/>
      <c r="Z9" s="55"/>
      <c r="AA9" s="55"/>
      <c r="AB9" s="55"/>
      <c r="AC9" s="55"/>
      <c r="AD9" s="55"/>
      <c r="AE9" s="55"/>
      <c r="AF9" s="55"/>
      <c r="AG9" s="55"/>
      <c r="AH9" s="55"/>
      <c r="AI9" s="55"/>
      <c r="AJ9" s="55"/>
      <c r="AK9" s="58"/>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row>
    <row r="10" spans="1:165" s="47" customFormat="1" ht="20.45" customHeight="1" x14ac:dyDescent="0.2">
      <c r="A10" s="125" t="s">
        <v>46</v>
      </c>
      <c r="B10" s="126"/>
      <c r="C10" s="113" t="s">
        <v>37</v>
      </c>
      <c r="D10" s="44" t="s">
        <v>38</v>
      </c>
      <c r="E10" s="44" t="s">
        <v>39</v>
      </c>
      <c r="F10" s="44" t="s">
        <v>38</v>
      </c>
      <c r="G10" s="44" t="s">
        <v>40</v>
      </c>
      <c r="H10" s="45" t="s">
        <v>41</v>
      </c>
      <c r="I10" s="45" t="s">
        <v>41</v>
      </c>
      <c r="J10" s="113" t="s">
        <v>37</v>
      </c>
      <c r="K10" s="44" t="s">
        <v>38</v>
      </c>
      <c r="L10" s="44" t="s">
        <v>39</v>
      </c>
      <c r="M10" s="44" t="s">
        <v>38</v>
      </c>
      <c r="N10" s="44" t="s">
        <v>40</v>
      </c>
      <c r="O10" s="45" t="s">
        <v>41</v>
      </c>
      <c r="P10" s="45" t="s">
        <v>41</v>
      </c>
      <c r="Q10" s="44" t="s">
        <v>37</v>
      </c>
      <c r="R10" s="44" t="s">
        <v>38</v>
      </c>
      <c r="S10" s="44" t="s">
        <v>39</v>
      </c>
      <c r="T10" s="44" t="s">
        <v>38</v>
      </c>
      <c r="U10" s="105" t="s">
        <v>40</v>
      </c>
      <c r="V10" s="45" t="s">
        <v>41</v>
      </c>
      <c r="W10" s="45" t="s">
        <v>41</v>
      </c>
      <c r="X10" s="44" t="s">
        <v>37</v>
      </c>
      <c r="Y10" s="44" t="s">
        <v>38</v>
      </c>
      <c r="Z10" s="44" t="s">
        <v>39</v>
      </c>
      <c r="AA10" s="44" t="s">
        <v>38</v>
      </c>
      <c r="AB10" s="44" t="s">
        <v>40</v>
      </c>
      <c r="AC10" s="45" t="s">
        <v>41</v>
      </c>
      <c r="AD10" s="45" t="s">
        <v>41</v>
      </c>
      <c r="AE10" s="44" t="s">
        <v>37</v>
      </c>
      <c r="AF10" s="44" t="s">
        <v>38</v>
      </c>
      <c r="AG10" s="45"/>
      <c r="AH10" s="45"/>
      <c r="AI10" s="45"/>
      <c r="AJ10" s="45"/>
      <c r="AK10" s="46" t="s">
        <v>42</v>
      </c>
      <c r="AM10" s="47" t="s">
        <v>69</v>
      </c>
    </row>
    <row r="11" spans="1:165" s="47" customFormat="1" ht="21.75" customHeight="1" x14ac:dyDescent="0.2">
      <c r="A11" s="127" t="s">
        <v>87</v>
      </c>
      <c r="B11" s="128"/>
      <c r="C11" s="113">
        <v>2</v>
      </c>
      <c r="D11" s="44">
        <v>3</v>
      </c>
      <c r="E11" s="44">
        <v>4</v>
      </c>
      <c r="F11" s="44">
        <v>5</v>
      </c>
      <c r="G11" s="44">
        <v>6</v>
      </c>
      <c r="H11" s="45">
        <v>7</v>
      </c>
      <c r="I11" s="45">
        <v>8</v>
      </c>
      <c r="J11" s="113">
        <v>9</v>
      </c>
      <c r="K11" s="44">
        <v>10</v>
      </c>
      <c r="L11" s="44">
        <v>11</v>
      </c>
      <c r="M11" s="44">
        <v>12</v>
      </c>
      <c r="N11" s="44">
        <v>13</v>
      </c>
      <c r="O11" s="45">
        <v>14</v>
      </c>
      <c r="P11" s="45">
        <v>15</v>
      </c>
      <c r="Q11" s="44">
        <v>16</v>
      </c>
      <c r="R11" s="44">
        <v>17</v>
      </c>
      <c r="S11" s="44">
        <v>18</v>
      </c>
      <c r="T11" s="44">
        <v>19</v>
      </c>
      <c r="U11" s="105">
        <v>20</v>
      </c>
      <c r="V11" s="45">
        <v>21</v>
      </c>
      <c r="W11" s="45">
        <v>22</v>
      </c>
      <c r="X11" s="44">
        <v>23</v>
      </c>
      <c r="Y11" s="44">
        <v>24</v>
      </c>
      <c r="Z11" s="44">
        <v>25</v>
      </c>
      <c r="AA11" s="44">
        <v>26</v>
      </c>
      <c r="AB11" s="44">
        <v>27</v>
      </c>
      <c r="AC11" s="45">
        <v>28</v>
      </c>
      <c r="AD11" s="45">
        <v>29</v>
      </c>
      <c r="AE11" s="44">
        <v>30</v>
      </c>
      <c r="AF11" s="44">
        <v>31</v>
      </c>
      <c r="AG11" s="45"/>
      <c r="AH11" s="45"/>
      <c r="AI11" s="45"/>
      <c r="AJ11" s="45"/>
      <c r="AK11" s="46"/>
    </row>
    <row r="12" spans="1:165" s="51" customFormat="1" ht="21" customHeight="1" x14ac:dyDescent="0.2">
      <c r="A12" s="163" t="s">
        <v>43</v>
      </c>
      <c r="B12" s="164"/>
      <c r="C12" s="114" t="s">
        <v>71</v>
      </c>
      <c r="D12" s="48"/>
      <c r="E12" s="48"/>
      <c r="F12" s="48"/>
      <c r="G12" s="48"/>
      <c r="H12" s="49"/>
      <c r="I12" s="49"/>
      <c r="J12" s="114" t="s">
        <v>71</v>
      </c>
      <c r="K12" s="48"/>
      <c r="L12" s="48"/>
      <c r="M12" s="48"/>
      <c r="N12" s="48"/>
      <c r="O12" s="45"/>
      <c r="P12" s="45"/>
      <c r="Q12" s="48"/>
      <c r="R12" s="48"/>
      <c r="S12" s="48"/>
      <c r="T12" s="48"/>
      <c r="U12" s="106" t="s">
        <v>45</v>
      </c>
      <c r="V12" s="49"/>
      <c r="W12" s="49"/>
      <c r="X12" s="48"/>
      <c r="Y12" s="48"/>
      <c r="Z12" s="48"/>
      <c r="AA12" s="48"/>
      <c r="AB12" s="48"/>
      <c r="AC12" s="49"/>
      <c r="AD12" s="49"/>
      <c r="AE12" s="48"/>
      <c r="AF12" s="48"/>
      <c r="AG12" s="49"/>
      <c r="AH12" s="49"/>
      <c r="AI12" s="49"/>
      <c r="AJ12" s="49"/>
      <c r="AK12" s="50">
        <f>D12+E12+F12+G12+K12+L12+M12+N12+Q12+R12+S12+T12+X12+Y12+Z12+AA12+AB12+AE12+AF12</f>
        <v>0</v>
      </c>
    </row>
    <row r="13" spans="1:165" s="60" customFormat="1" ht="12.4" customHeight="1" x14ac:dyDescent="0.2">
      <c r="A13" s="52"/>
      <c r="B13" s="53"/>
      <c r="C13" s="54"/>
      <c r="D13" s="55"/>
      <c r="E13" s="55"/>
      <c r="F13" s="55"/>
      <c r="G13" s="55"/>
      <c r="H13" s="55"/>
      <c r="I13" s="55"/>
      <c r="J13" s="56"/>
      <c r="K13" s="55"/>
      <c r="L13" s="55"/>
      <c r="M13" s="55"/>
      <c r="N13" s="55"/>
      <c r="O13" s="55"/>
      <c r="P13" s="55"/>
      <c r="Q13" s="57"/>
      <c r="R13" s="55"/>
      <c r="S13" s="55"/>
      <c r="T13" s="55"/>
      <c r="U13" s="55"/>
      <c r="V13" s="55"/>
      <c r="W13" s="55"/>
      <c r="X13" s="55"/>
      <c r="Y13" s="55"/>
      <c r="Z13" s="55"/>
      <c r="AA13" s="55"/>
      <c r="AB13" s="55"/>
      <c r="AC13" s="55"/>
      <c r="AD13" s="55"/>
      <c r="AE13" s="55"/>
      <c r="AF13" s="55"/>
      <c r="AG13" s="55"/>
      <c r="AH13" s="55"/>
      <c r="AI13" s="55"/>
      <c r="AJ13" s="55"/>
      <c r="AK13" s="58"/>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row>
    <row r="14" spans="1:165" s="47" customFormat="1" ht="20.45" customHeight="1" x14ac:dyDescent="0.2">
      <c r="A14" s="125" t="s">
        <v>48</v>
      </c>
      <c r="B14" s="126"/>
      <c r="C14" s="74"/>
      <c r="D14" s="111" t="s">
        <v>39</v>
      </c>
      <c r="E14" s="44" t="s">
        <v>39</v>
      </c>
      <c r="F14" s="44" t="s">
        <v>38</v>
      </c>
      <c r="G14" s="44" t="s">
        <v>40</v>
      </c>
      <c r="H14" s="45" t="s">
        <v>41</v>
      </c>
      <c r="I14" s="45" t="s">
        <v>41</v>
      </c>
      <c r="J14" s="61" t="s">
        <v>37</v>
      </c>
      <c r="K14" s="44" t="s">
        <v>38</v>
      </c>
      <c r="L14" s="62" t="s">
        <v>39</v>
      </c>
      <c r="M14" s="62" t="s">
        <v>38</v>
      </c>
      <c r="N14" s="113" t="s">
        <v>40</v>
      </c>
      <c r="O14" s="45" t="s">
        <v>41</v>
      </c>
      <c r="P14" s="45" t="s">
        <v>41</v>
      </c>
      <c r="Q14" s="44" t="s">
        <v>37</v>
      </c>
      <c r="R14" s="44" t="s">
        <v>38</v>
      </c>
      <c r="S14" s="44" t="s">
        <v>39</v>
      </c>
      <c r="T14" s="44" t="s">
        <v>38</v>
      </c>
      <c r="U14" s="44" t="s">
        <v>40</v>
      </c>
      <c r="V14" s="45" t="s">
        <v>41</v>
      </c>
      <c r="W14" s="45" t="s">
        <v>41</v>
      </c>
      <c r="X14" s="61" t="s">
        <v>37</v>
      </c>
      <c r="Y14" s="44" t="s">
        <v>38</v>
      </c>
      <c r="Z14" s="44" t="s">
        <v>39</v>
      </c>
      <c r="AA14" s="44" t="s">
        <v>38</v>
      </c>
      <c r="AB14" s="115" t="s">
        <v>40</v>
      </c>
      <c r="AC14" s="45" t="s">
        <v>41</v>
      </c>
      <c r="AD14" s="45" t="s">
        <v>41</v>
      </c>
      <c r="AE14" s="44" t="s">
        <v>37</v>
      </c>
      <c r="AF14" s="44" t="s">
        <v>38</v>
      </c>
      <c r="AG14" s="44" t="s">
        <v>39</v>
      </c>
      <c r="AH14" s="44" t="s">
        <v>38</v>
      </c>
      <c r="AI14" s="45" t="s">
        <v>40</v>
      </c>
      <c r="AJ14" s="45" t="s">
        <v>47</v>
      </c>
      <c r="AK14" s="46" t="s">
        <v>42</v>
      </c>
    </row>
    <row r="15" spans="1:165" s="47" customFormat="1" ht="21" customHeight="1" x14ac:dyDescent="0.2">
      <c r="A15" s="127" t="s">
        <v>86</v>
      </c>
      <c r="B15" s="128"/>
      <c r="C15" s="45"/>
      <c r="D15" s="111" t="s">
        <v>76</v>
      </c>
      <c r="E15" s="44">
        <v>1</v>
      </c>
      <c r="F15" s="44">
        <v>2</v>
      </c>
      <c r="G15" s="44">
        <v>3</v>
      </c>
      <c r="H15" s="45">
        <v>4</v>
      </c>
      <c r="I15" s="45">
        <v>5</v>
      </c>
      <c r="J15" s="44">
        <v>6</v>
      </c>
      <c r="K15" s="44">
        <v>7</v>
      </c>
      <c r="L15" s="44">
        <v>8</v>
      </c>
      <c r="M15" s="44">
        <v>9</v>
      </c>
      <c r="N15" s="113">
        <v>10</v>
      </c>
      <c r="O15" s="45">
        <v>11</v>
      </c>
      <c r="P15" s="45">
        <v>12</v>
      </c>
      <c r="Q15" s="44">
        <v>13</v>
      </c>
      <c r="R15" s="44">
        <v>14</v>
      </c>
      <c r="S15" s="44">
        <v>15</v>
      </c>
      <c r="T15" s="44">
        <v>16</v>
      </c>
      <c r="U15" s="44">
        <v>17</v>
      </c>
      <c r="V15" s="45">
        <v>18</v>
      </c>
      <c r="W15" s="45">
        <v>19</v>
      </c>
      <c r="X15" s="44">
        <v>20</v>
      </c>
      <c r="Y15" s="44">
        <v>21</v>
      </c>
      <c r="Z15" s="44">
        <v>22</v>
      </c>
      <c r="AA15" s="44">
        <v>23</v>
      </c>
      <c r="AB15" s="115">
        <v>24</v>
      </c>
      <c r="AC15" s="45">
        <v>25</v>
      </c>
      <c r="AD15" s="45">
        <v>26</v>
      </c>
      <c r="AE15" s="44">
        <v>27</v>
      </c>
      <c r="AF15" s="44">
        <v>28</v>
      </c>
      <c r="AG15" s="44">
        <v>29</v>
      </c>
      <c r="AH15" s="44">
        <v>30</v>
      </c>
      <c r="AI15" s="45"/>
      <c r="AJ15" s="63"/>
      <c r="AK15" s="49"/>
    </row>
    <row r="16" spans="1:165" s="51" customFormat="1" ht="19.149999999999999" customHeight="1" x14ac:dyDescent="0.2">
      <c r="A16" s="163" t="s">
        <v>43</v>
      </c>
      <c r="B16" s="164"/>
      <c r="C16" s="49"/>
      <c r="D16" s="112"/>
      <c r="E16" s="48"/>
      <c r="F16" s="48"/>
      <c r="G16" s="48"/>
      <c r="H16" s="49"/>
      <c r="I16" s="49"/>
      <c r="J16" s="48"/>
      <c r="K16" s="48"/>
      <c r="L16" s="48"/>
      <c r="M16" s="48"/>
      <c r="N16" s="114" t="s">
        <v>44</v>
      </c>
      <c r="O16" s="49"/>
      <c r="P16" s="49"/>
      <c r="Q16" s="48"/>
      <c r="R16" s="48"/>
      <c r="S16" s="48"/>
      <c r="T16" s="48"/>
      <c r="U16" s="48"/>
      <c r="V16" s="49"/>
      <c r="W16" s="49"/>
      <c r="X16" s="48"/>
      <c r="Y16" s="48"/>
      <c r="Z16" s="48"/>
      <c r="AA16" s="48"/>
      <c r="AB16" s="116" t="s">
        <v>45</v>
      </c>
      <c r="AC16" s="49"/>
      <c r="AD16" s="49"/>
      <c r="AE16" s="48"/>
      <c r="AF16" s="48"/>
      <c r="AG16" s="48"/>
      <c r="AH16" s="48"/>
      <c r="AI16" s="49"/>
      <c r="AJ16" s="49"/>
      <c r="AK16" s="50">
        <f>E16+F16+G16+J16+K16+L16+M16+Q16+R16+S16+T16+U16+X16+Y16+Z16+AA16+AE16+AF16+AG16+AH16</f>
        <v>0</v>
      </c>
    </row>
    <row r="17" spans="1:165" s="60" customFormat="1" ht="12.4" customHeight="1" x14ac:dyDescent="0.2">
      <c r="A17" s="52"/>
      <c r="B17" s="53"/>
      <c r="C17" s="54"/>
      <c r="D17" s="55"/>
      <c r="E17" s="55"/>
      <c r="F17" s="55"/>
      <c r="G17" s="55"/>
      <c r="H17" s="55"/>
      <c r="I17" s="55"/>
      <c r="J17" s="56"/>
      <c r="K17" s="55"/>
      <c r="L17" s="55"/>
      <c r="M17" s="55"/>
      <c r="N17" s="55"/>
      <c r="O17" s="55"/>
      <c r="P17" s="55"/>
      <c r="Q17" s="57"/>
      <c r="R17" s="55"/>
      <c r="S17" s="55"/>
      <c r="T17" s="55"/>
      <c r="U17" s="55"/>
      <c r="V17" s="55"/>
      <c r="W17" s="55"/>
      <c r="X17" s="55"/>
      <c r="Y17" s="55"/>
      <c r="Z17" s="55"/>
      <c r="AA17" s="55"/>
      <c r="AB17" s="55"/>
      <c r="AC17" s="55"/>
      <c r="AD17" s="55"/>
      <c r="AE17" s="55"/>
      <c r="AF17" s="55"/>
      <c r="AG17" s="55"/>
      <c r="AH17" s="55"/>
      <c r="AI17" s="55"/>
      <c r="AJ17" s="55"/>
      <c r="AK17" s="58"/>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row>
    <row r="18" spans="1:165" s="47" customFormat="1" ht="20.45" customHeight="1" x14ac:dyDescent="0.2">
      <c r="A18" s="125" t="s">
        <v>49</v>
      </c>
      <c r="B18" s="126"/>
      <c r="C18" s="45" t="s">
        <v>37</v>
      </c>
      <c r="D18" s="45" t="s">
        <v>38</v>
      </c>
      <c r="E18" s="45" t="s">
        <v>39</v>
      </c>
      <c r="F18" s="45" t="s">
        <v>38</v>
      </c>
      <c r="G18" s="44" t="s">
        <v>40</v>
      </c>
      <c r="H18" s="45" t="s">
        <v>41</v>
      </c>
      <c r="I18" s="45" t="s">
        <v>41</v>
      </c>
      <c r="J18" s="44" t="s">
        <v>37</v>
      </c>
      <c r="K18" s="44" t="s">
        <v>38</v>
      </c>
      <c r="L18" s="44" t="s">
        <v>39</v>
      </c>
      <c r="M18" s="44" t="s">
        <v>38</v>
      </c>
      <c r="N18" s="44" t="s">
        <v>40</v>
      </c>
      <c r="O18" s="45" t="s">
        <v>41</v>
      </c>
      <c r="P18" s="45" t="s">
        <v>41</v>
      </c>
      <c r="Q18" s="44" t="s">
        <v>37</v>
      </c>
      <c r="R18" s="44" t="s">
        <v>38</v>
      </c>
      <c r="S18" s="44" t="s">
        <v>39</v>
      </c>
      <c r="T18" s="44" t="s">
        <v>38</v>
      </c>
      <c r="U18" s="44" t="s">
        <v>40</v>
      </c>
      <c r="V18" s="45" t="s">
        <v>41</v>
      </c>
      <c r="W18" s="45" t="s">
        <v>41</v>
      </c>
      <c r="X18" s="44" t="s">
        <v>37</v>
      </c>
      <c r="Y18" s="44" t="s">
        <v>38</v>
      </c>
      <c r="Z18" s="44" t="s">
        <v>39</v>
      </c>
      <c r="AA18" s="44" t="s">
        <v>38</v>
      </c>
      <c r="AB18" s="45" t="s">
        <v>40</v>
      </c>
      <c r="AC18" s="45" t="s">
        <v>41</v>
      </c>
      <c r="AD18" s="45" t="s">
        <v>41</v>
      </c>
      <c r="AE18" s="45" t="s">
        <v>37</v>
      </c>
      <c r="AF18" s="45" t="s">
        <v>38</v>
      </c>
      <c r="AG18" s="45" t="s">
        <v>39</v>
      </c>
      <c r="AH18" s="45" t="s">
        <v>38</v>
      </c>
      <c r="AI18" s="45" t="s">
        <v>40</v>
      </c>
      <c r="AJ18" s="45" t="s">
        <v>47</v>
      </c>
      <c r="AK18" s="46" t="s">
        <v>42</v>
      </c>
    </row>
    <row r="19" spans="1:165" s="47" customFormat="1" ht="15" customHeight="1" x14ac:dyDescent="0.2">
      <c r="A19" s="169" t="s">
        <v>79</v>
      </c>
      <c r="B19" s="170"/>
      <c r="C19" s="45"/>
      <c r="D19" s="45"/>
      <c r="E19" s="45"/>
      <c r="F19" s="45"/>
      <c r="G19" s="44">
        <v>1</v>
      </c>
      <c r="H19" s="45">
        <v>2</v>
      </c>
      <c r="I19" s="45">
        <v>3</v>
      </c>
      <c r="J19" s="44">
        <v>4</v>
      </c>
      <c r="K19" s="44">
        <v>5</v>
      </c>
      <c r="L19" s="44">
        <v>6</v>
      </c>
      <c r="M19" s="44">
        <v>7</v>
      </c>
      <c r="N19" s="44">
        <v>8</v>
      </c>
      <c r="O19" s="45">
        <v>9</v>
      </c>
      <c r="P19" s="45">
        <v>10</v>
      </c>
      <c r="Q19" s="44">
        <v>11</v>
      </c>
      <c r="R19" s="44">
        <v>12</v>
      </c>
      <c r="S19" s="44">
        <v>13</v>
      </c>
      <c r="T19" s="44">
        <v>14</v>
      </c>
      <c r="U19" s="44">
        <v>15</v>
      </c>
      <c r="V19" s="45">
        <v>16</v>
      </c>
      <c r="W19" s="45">
        <v>17</v>
      </c>
      <c r="X19" s="44">
        <v>18</v>
      </c>
      <c r="Y19" s="44">
        <v>19</v>
      </c>
      <c r="Z19" s="44">
        <v>20</v>
      </c>
      <c r="AA19" s="44">
        <v>21</v>
      </c>
      <c r="AB19" s="64">
        <v>22</v>
      </c>
      <c r="AC19" s="64">
        <v>23</v>
      </c>
      <c r="AD19" s="64">
        <v>24</v>
      </c>
      <c r="AE19" s="64">
        <v>25</v>
      </c>
      <c r="AF19" s="64">
        <v>26</v>
      </c>
      <c r="AG19" s="64">
        <v>27</v>
      </c>
      <c r="AH19" s="64">
        <v>28</v>
      </c>
      <c r="AI19" s="64">
        <v>29</v>
      </c>
      <c r="AJ19" s="107" t="s">
        <v>77</v>
      </c>
      <c r="AK19" s="46"/>
    </row>
    <row r="20" spans="1:165" s="51" customFormat="1" ht="21.6" customHeight="1" x14ac:dyDescent="0.2">
      <c r="A20" s="163" t="s">
        <v>43</v>
      </c>
      <c r="B20" s="164"/>
      <c r="C20" s="49"/>
      <c r="D20" s="49"/>
      <c r="E20" s="49"/>
      <c r="F20" s="49"/>
      <c r="G20" s="48"/>
      <c r="H20" s="49"/>
      <c r="I20" s="49"/>
      <c r="J20" s="48"/>
      <c r="K20" s="48"/>
      <c r="L20" s="48"/>
      <c r="M20" s="48"/>
      <c r="N20" s="48"/>
      <c r="O20" s="49"/>
      <c r="P20" s="49"/>
      <c r="Q20" s="48"/>
      <c r="R20" s="48"/>
      <c r="S20" s="48"/>
      <c r="T20" s="48"/>
      <c r="U20" s="48"/>
      <c r="V20" s="49"/>
      <c r="W20" s="65"/>
      <c r="X20" s="48"/>
      <c r="Y20" s="48"/>
      <c r="Z20" s="48"/>
      <c r="AA20" s="48"/>
      <c r="AB20" s="129" t="s">
        <v>50</v>
      </c>
      <c r="AC20" s="130"/>
      <c r="AD20" s="130"/>
      <c r="AE20" s="130"/>
      <c r="AF20" s="130"/>
      <c r="AG20" s="130"/>
      <c r="AH20" s="130"/>
      <c r="AI20" s="130"/>
      <c r="AJ20" s="131"/>
      <c r="AK20" s="50">
        <f>G20+J20+K20+L20+M20+N20+Q20+R20+S20+T20+U20+X20+Y20+Z20+AA20</f>
        <v>0</v>
      </c>
    </row>
    <row r="21" spans="1:165" s="60" customFormat="1" ht="12.4" customHeight="1" x14ac:dyDescent="0.2">
      <c r="A21" s="52"/>
      <c r="B21" s="53"/>
      <c r="C21" s="54"/>
      <c r="D21" s="55"/>
      <c r="E21" s="55"/>
      <c r="F21" s="55"/>
      <c r="G21" s="55"/>
      <c r="H21" s="55"/>
      <c r="I21" s="55"/>
      <c r="J21" s="56"/>
      <c r="K21" s="55"/>
      <c r="L21" s="55"/>
      <c r="M21" s="55"/>
      <c r="N21" s="55"/>
      <c r="O21" s="55"/>
      <c r="P21" s="55"/>
      <c r="Q21" s="57"/>
      <c r="R21" s="55"/>
      <c r="S21" s="55"/>
      <c r="T21" s="55"/>
      <c r="U21" s="55"/>
      <c r="V21" s="55"/>
      <c r="W21" s="55"/>
      <c r="X21" s="66"/>
      <c r="Y21" s="66"/>
      <c r="Z21" s="66"/>
      <c r="AA21" s="66"/>
      <c r="AB21" s="66"/>
      <c r="AC21" s="66"/>
      <c r="AD21" s="66"/>
      <c r="AE21" s="66"/>
      <c r="AF21" s="66"/>
      <c r="AG21" s="66"/>
      <c r="AH21" s="66"/>
      <c r="AI21" s="66"/>
      <c r="AJ21" s="66"/>
      <c r="AK21" s="58"/>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row>
    <row r="22" spans="1:165" s="47" customFormat="1" ht="20.45" customHeight="1" x14ac:dyDescent="0.2">
      <c r="A22" s="125" t="s">
        <v>51</v>
      </c>
      <c r="B22" s="126"/>
      <c r="C22" s="113" t="s">
        <v>37</v>
      </c>
      <c r="D22" s="45" t="s">
        <v>38</v>
      </c>
      <c r="E22" s="45" t="s">
        <v>39</v>
      </c>
      <c r="F22" s="45" t="s">
        <v>38</v>
      </c>
      <c r="G22" s="45" t="s">
        <v>40</v>
      </c>
      <c r="H22" s="45" t="s">
        <v>41</v>
      </c>
      <c r="I22" s="45" t="s">
        <v>41</v>
      </c>
      <c r="J22" s="44" t="s">
        <v>37</v>
      </c>
      <c r="K22" s="44" t="s">
        <v>38</v>
      </c>
      <c r="L22" s="44" t="s">
        <v>39</v>
      </c>
      <c r="M22" s="44" t="s">
        <v>38</v>
      </c>
      <c r="N22" s="44" t="s">
        <v>40</v>
      </c>
      <c r="O22" s="45" t="s">
        <v>41</v>
      </c>
      <c r="P22" s="45" t="s">
        <v>41</v>
      </c>
      <c r="Q22" s="44" t="s">
        <v>37</v>
      </c>
      <c r="R22" s="44" t="s">
        <v>38</v>
      </c>
      <c r="S22" s="44" t="s">
        <v>39</v>
      </c>
      <c r="T22" s="44" t="s">
        <v>38</v>
      </c>
      <c r="U22" s="44" t="s">
        <v>40</v>
      </c>
      <c r="V22" s="45" t="s">
        <v>41</v>
      </c>
      <c r="W22" s="45" t="s">
        <v>41</v>
      </c>
      <c r="X22" s="44" t="s">
        <v>37</v>
      </c>
      <c r="Y22" s="44" t="s">
        <v>38</v>
      </c>
      <c r="Z22" s="44" t="s">
        <v>39</v>
      </c>
      <c r="AA22" s="44" t="s">
        <v>38</v>
      </c>
      <c r="AB22" s="44" t="s">
        <v>40</v>
      </c>
      <c r="AC22" s="45" t="s">
        <v>41</v>
      </c>
      <c r="AD22" s="45" t="s">
        <v>41</v>
      </c>
      <c r="AE22" s="105" t="s">
        <v>37</v>
      </c>
      <c r="AF22" s="44" t="s">
        <v>38</v>
      </c>
      <c r="AG22" s="44" t="s">
        <v>39</v>
      </c>
      <c r="AH22" s="45"/>
      <c r="AI22" s="45"/>
      <c r="AJ22" s="45"/>
      <c r="AK22" s="46" t="s">
        <v>42</v>
      </c>
    </row>
    <row r="23" spans="1:165" s="47" customFormat="1" ht="25.5" customHeight="1" x14ac:dyDescent="0.2">
      <c r="A23" s="169" t="s">
        <v>88</v>
      </c>
      <c r="B23" s="170"/>
      <c r="C23" s="113">
        <v>1</v>
      </c>
      <c r="D23" s="45">
        <v>2</v>
      </c>
      <c r="E23" s="45">
        <v>3</v>
      </c>
      <c r="F23" s="45">
        <v>4</v>
      </c>
      <c r="G23" s="45">
        <v>5</v>
      </c>
      <c r="H23" s="45">
        <v>6</v>
      </c>
      <c r="I23" s="45">
        <v>7</v>
      </c>
      <c r="J23" s="44">
        <v>8</v>
      </c>
      <c r="K23" s="44">
        <v>9</v>
      </c>
      <c r="L23" s="44">
        <v>10</v>
      </c>
      <c r="M23" s="44">
        <v>11</v>
      </c>
      <c r="N23" s="44">
        <v>12</v>
      </c>
      <c r="O23" s="45">
        <v>13</v>
      </c>
      <c r="P23" s="45">
        <v>14</v>
      </c>
      <c r="Q23" s="44">
        <v>15</v>
      </c>
      <c r="R23" s="44">
        <v>16</v>
      </c>
      <c r="S23" s="44">
        <v>17</v>
      </c>
      <c r="T23" s="44">
        <v>18</v>
      </c>
      <c r="U23" s="44">
        <v>19</v>
      </c>
      <c r="V23" s="45">
        <v>20</v>
      </c>
      <c r="W23" s="45">
        <v>21</v>
      </c>
      <c r="X23" s="44">
        <v>22</v>
      </c>
      <c r="Y23" s="44">
        <v>23</v>
      </c>
      <c r="Z23" s="44">
        <v>24</v>
      </c>
      <c r="AA23" s="44">
        <v>25</v>
      </c>
      <c r="AB23" s="44">
        <v>26</v>
      </c>
      <c r="AC23" s="45">
        <v>27</v>
      </c>
      <c r="AD23" s="45">
        <v>28</v>
      </c>
      <c r="AE23" s="105">
        <v>29</v>
      </c>
      <c r="AF23" s="44">
        <v>30</v>
      </c>
      <c r="AG23" s="44">
        <v>31</v>
      </c>
      <c r="AH23" s="45"/>
      <c r="AI23" s="45"/>
      <c r="AJ23" s="67"/>
      <c r="AK23" s="46"/>
    </row>
    <row r="24" spans="1:165" s="51" customFormat="1" ht="17.45" customHeight="1" x14ac:dyDescent="0.2">
      <c r="A24" s="163" t="s">
        <v>43</v>
      </c>
      <c r="B24" s="171"/>
      <c r="C24" s="114" t="s">
        <v>44</v>
      </c>
      <c r="D24" s="138" t="s">
        <v>50</v>
      </c>
      <c r="E24" s="139"/>
      <c r="F24" s="139"/>
      <c r="G24" s="140"/>
      <c r="H24" s="68"/>
      <c r="I24" s="49"/>
      <c r="J24" s="48"/>
      <c r="K24" s="48"/>
      <c r="L24" s="48"/>
      <c r="M24" s="48"/>
      <c r="N24" s="48"/>
      <c r="O24" s="49"/>
      <c r="P24" s="49"/>
      <c r="Q24" s="48"/>
      <c r="R24" s="48"/>
      <c r="S24" s="48"/>
      <c r="T24" s="48"/>
      <c r="U24" s="48"/>
      <c r="V24" s="49"/>
      <c r="W24" s="49"/>
      <c r="X24" s="48"/>
      <c r="Y24" s="48"/>
      <c r="Z24" s="48"/>
      <c r="AA24" s="48"/>
      <c r="AB24" s="48"/>
      <c r="AC24" s="49"/>
      <c r="AD24" s="49"/>
      <c r="AE24" s="106" t="s">
        <v>45</v>
      </c>
      <c r="AF24" s="48"/>
      <c r="AG24" s="48"/>
      <c r="AH24" s="49"/>
      <c r="AI24" s="49"/>
      <c r="AJ24" s="49"/>
      <c r="AK24" s="50">
        <f>J24+K24+L24+M24+N24+Q24+R24+S24+T24+U24+X24+Y24+Z24+AA24+AB24+AF24+AG24+AF241</f>
        <v>0</v>
      </c>
    </row>
    <row r="25" spans="1:165" s="60" customFormat="1" ht="12.4" customHeight="1" x14ac:dyDescent="0.2">
      <c r="A25" s="52"/>
      <c r="B25" s="53"/>
      <c r="C25" s="69"/>
      <c r="D25" s="66"/>
      <c r="E25" s="66"/>
      <c r="F25" s="66"/>
      <c r="G25" s="66"/>
      <c r="H25" s="55"/>
      <c r="I25" s="55"/>
      <c r="J25" s="56"/>
      <c r="K25" s="55"/>
      <c r="L25" s="55"/>
      <c r="M25" s="55"/>
      <c r="N25" s="55"/>
      <c r="O25" s="55"/>
      <c r="P25" s="55"/>
      <c r="Q25" s="57"/>
      <c r="R25" s="55"/>
      <c r="S25" s="55"/>
      <c r="T25" s="55"/>
      <c r="U25" s="55"/>
      <c r="V25" s="55"/>
      <c r="W25" s="55"/>
      <c r="X25" s="55"/>
      <c r="Y25" s="55"/>
      <c r="Z25" s="55"/>
      <c r="AA25" s="55"/>
      <c r="AB25" s="55"/>
      <c r="AC25" s="55"/>
      <c r="AD25" s="55"/>
      <c r="AE25" s="55"/>
      <c r="AF25" s="55"/>
      <c r="AG25" s="55"/>
      <c r="AH25" s="55"/>
      <c r="AI25" s="55"/>
      <c r="AJ25" s="55"/>
      <c r="AK25" s="58"/>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row>
    <row r="26" spans="1:165" s="47" customFormat="1" ht="20.45" customHeight="1" x14ac:dyDescent="0.2">
      <c r="A26" s="125" t="s">
        <v>52</v>
      </c>
      <c r="B26" s="126"/>
      <c r="C26" s="45" t="s">
        <v>37</v>
      </c>
      <c r="D26" s="45" t="s">
        <v>38</v>
      </c>
      <c r="E26" s="45" t="s">
        <v>39</v>
      </c>
      <c r="F26" s="44" t="s">
        <v>38</v>
      </c>
      <c r="G26" s="44" t="s">
        <v>40</v>
      </c>
      <c r="H26" s="45" t="s">
        <v>41</v>
      </c>
      <c r="I26" s="45" t="s">
        <v>41</v>
      </c>
      <c r="J26" s="44" t="s">
        <v>37</v>
      </c>
      <c r="K26" s="44" t="s">
        <v>38</v>
      </c>
      <c r="L26" s="44" t="s">
        <v>39</v>
      </c>
      <c r="M26" s="44" t="s">
        <v>38</v>
      </c>
      <c r="N26" s="44" t="s">
        <v>40</v>
      </c>
      <c r="O26" s="45" t="s">
        <v>41</v>
      </c>
      <c r="P26" s="45" t="s">
        <v>41</v>
      </c>
      <c r="Q26" s="62" t="s">
        <v>37</v>
      </c>
      <c r="R26" s="44" t="s">
        <v>38</v>
      </c>
      <c r="S26" s="44" t="s">
        <v>39</v>
      </c>
      <c r="T26" s="44" t="s">
        <v>38</v>
      </c>
      <c r="U26" s="105" t="s">
        <v>40</v>
      </c>
      <c r="V26" s="45" t="s">
        <v>41</v>
      </c>
      <c r="W26" s="45" t="s">
        <v>41</v>
      </c>
      <c r="X26" s="113" t="s">
        <v>37</v>
      </c>
      <c r="Y26" s="44" t="s">
        <v>38</v>
      </c>
      <c r="Z26" s="44" t="s">
        <v>39</v>
      </c>
      <c r="AA26" s="44" t="s">
        <v>38</v>
      </c>
      <c r="AB26" s="44" t="s">
        <v>40</v>
      </c>
      <c r="AC26" s="45" t="s">
        <v>41</v>
      </c>
      <c r="AD26" s="45" t="s">
        <v>41</v>
      </c>
      <c r="AE26" s="62" t="s">
        <v>37</v>
      </c>
      <c r="AF26" s="62" t="s">
        <v>38</v>
      </c>
      <c r="AG26" s="62" t="s">
        <v>39</v>
      </c>
      <c r="AH26" s="62" t="s">
        <v>38</v>
      </c>
      <c r="AI26" s="45"/>
      <c r="AJ26" s="45"/>
      <c r="AK26" s="46" t="s">
        <v>42</v>
      </c>
    </row>
    <row r="27" spans="1:165" s="47" customFormat="1" ht="17.45" customHeight="1" x14ac:dyDescent="0.2">
      <c r="A27" s="165" t="s">
        <v>89</v>
      </c>
      <c r="B27" s="166"/>
      <c r="C27" s="45"/>
      <c r="D27" s="45"/>
      <c r="E27" s="45"/>
      <c r="F27" s="44">
        <v>1</v>
      </c>
      <c r="G27" s="44">
        <v>2</v>
      </c>
      <c r="H27" s="45">
        <v>3</v>
      </c>
      <c r="I27" s="45">
        <v>4</v>
      </c>
      <c r="J27" s="44">
        <v>5</v>
      </c>
      <c r="K27" s="44">
        <v>6</v>
      </c>
      <c r="L27" s="44">
        <v>7</v>
      </c>
      <c r="M27" s="44">
        <v>8</v>
      </c>
      <c r="N27" s="44">
        <v>9</v>
      </c>
      <c r="O27" s="45">
        <v>10</v>
      </c>
      <c r="P27" s="45">
        <v>11</v>
      </c>
      <c r="Q27" s="44">
        <v>12</v>
      </c>
      <c r="R27" s="44">
        <v>13</v>
      </c>
      <c r="S27" s="44">
        <v>14</v>
      </c>
      <c r="T27" s="44">
        <v>15</v>
      </c>
      <c r="U27" s="105">
        <v>16</v>
      </c>
      <c r="V27" s="45">
        <v>17</v>
      </c>
      <c r="W27" s="45">
        <v>18</v>
      </c>
      <c r="X27" s="113">
        <v>19</v>
      </c>
      <c r="Y27" s="44">
        <v>20</v>
      </c>
      <c r="Z27" s="44">
        <v>21</v>
      </c>
      <c r="AA27" s="44">
        <v>22</v>
      </c>
      <c r="AB27" s="44">
        <v>23</v>
      </c>
      <c r="AC27" s="45">
        <v>24</v>
      </c>
      <c r="AD27" s="45">
        <v>25</v>
      </c>
      <c r="AE27" s="70">
        <v>26</v>
      </c>
      <c r="AF27" s="70">
        <v>27</v>
      </c>
      <c r="AG27" s="70">
        <v>28</v>
      </c>
      <c r="AH27" s="70">
        <v>29</v>
      </c>
      <c r="AI27" s="45"/>
      <c r="AJ27" s="45"/>
      <c r="AK27" s="46"/>
    </row>
    <row r="28" spans="1:165" s="51" customFormat="1" ht="22.15" customHeight="1" x14ac:dyDescent="0.2">
      <c r="A28" s="163" t="s">
        <v>43</v>
      </c>
      <c r="B28" s="164"/>
      <c r="C28" s="49"/>
      <c r="D28" s="49"/>
      <c r="E28" s="49"/>
      <c r="F28" s="48"/>
      <c r="G28" s="48"/>
      <c r="H28" s="49"/>
      <c r="I28" s="49"/>
      <c r="J28" s="48"/>
      <c r="K28" s="48"/>
      <c r="L28" s="48"/>
      <c r="M28" s="48"/>
      <c r="N28" s="48"/>
      <c r="O28" s="49"/>
      <c r="P28" s="49"/>
      <c r="Q28" s="48"/>
      <c r="R28" s="48"/>
      <c r="S28" s="48"/>
      <c r="T28" s="48"/>
      <c r="U28" s="106" t="s">
        <v>45</v>
      </c>
      <c r="V28" s="49"/>
      <c r="W28" s="49"/>
      <c r="X28" s="114" t="s">
        <v>44</v>
      </c>
      <c r="Y28" s="48"/>
      <c r="Z28" s="48"/>
      <c r="AA28" s="48"/>
      <c r="AB28" s="48"/>
      <c r="AC28" s="49"/>
      <c r="AD28" s="49"/>
      <c r="AE28" s="48"/>
      <c r="AF28" s="48"/>
      <c r="AG28" s="48"/>
      <c r="AH28" s="48"/>
      <c r="AI28" s="49"/>
      <c r="AJ28" s="49"/>
      <c r="AK28" s="50">
        <f>F28+G28+J28+K28+L28+M28+N28+Q28+R28+S28+T28+Y28+Z28+AA28+AB28+AE28+AF28+AG28+AH28</f>
        <v>0</v>
      </c>
    </row>
    <row r="29" spans="1:165" s="60" customFormat="1" ht="12.4" customHeight="1" x14ac:dyDescent="0.2">
      <c r="A29" s="52"/>
      <c r="B29" s="53"/>
      <c r="C29" s="54"/>
      <c r="D29" s="55"/>
      <c r="E29" s="55"/>
      <c r="F29" s="55"/>
      <c r="G29" s="55"/>
      <c r="H29" s="55"/>
      <c r="I29" s="55"/>
      <c r="J29" s="56"/>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8"/>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row>
    <row r="30" spans="1:165" s="47" customFormat="1" ht="20.45" customHeight="1" x14ac:dyDescent="0.2">
      <c r="A30" s="125" t="s">
        <v>53</v>
      </c>
      <c r="B30" s="126"/>
      <c r="C30" s="45" t="s">
        <v>37</v>
      </c>
      <c r="D30" s="45" t="s">
        <v>38</v>
      </c>
      <c r="E30" s="45" t="s">
        <v>39</v>
      </c>
      <c r="F30" s="45" t="s">
        <v>38</v>
      </c>
      <c r="G30" s="44" t="s">
        <v>40</v>
      </c>
      <c r="H30" s="45" t="s">
        <v>41</v>
      </c>
      <c r="I30" s="45" t="s">
        <v>41</v>
      </c>
      <c r="J30" s="44" t="s">
        <v>37</v>
      </c>
      <c r="K30" s="44" t="s">
        <v>38</v>
      </c>
      <c r="L30" s="44" t="s">
        <v>39</v>
      </c>
      <c r="M30" s="44" t="s">
        <v>38</v>
      </c>
      <c r="N30" s="44" t="s">
        <v>40</v>
      </c>
      <c r="O30" s="45" t="s">
        <v>41</v>
      </c>
      <c r="P30" s="45" t="s">
        <v>41</v>
      </c>
      <c r="Q30" s="44" t="s">
        <v>37</v>
      </c>
      <c r="R30" s="44" t="s">
        <v>38</v>
      </c>
      <c r="S30" s="44" t="s">
        <v>39</v>
      </c>
      <c r="T30" s="44" t="s">
        <v>38</v>
      </c>
      <c r="U30" s="44" t="s">
        <v>40</v>
      </c>
      <c r="V30" s="45" t="s">
        <v>41</v>
      </c>
      <c r="W30" s="45" t="s">
        <v>41</v>
      </c>
      <c r="X30" s="45" t="s">
        <v>37</v>
      </c>
      <c r="Y30" s="45" t="s">
        <v>38</v>
      </c>
      <c r="Z30" s="45" t="s">
        <v>39</v>
      </c>
      <c r="AA30" s="45" t="s">
        <v>38</v>
      </c>
      <c r="AB30" s="45" t="s">
        <v>40</v>
      </c>
      <c r="AC30" s="45" t="s">
        <v>41</v>
      </c>
      <c r="AD30" s="45" t="s">
        <v>41</v>
      </c>
      <c r="AE30" s="45" t="s">
        <v>37</v>
      </c>
      <c r="AF30" s="45" t="s">
        <v>38</v>
      </c>
      <c r="AG30" s="45" t="s">
        <v>39</v>
      </c>
      <c r="AH30" s="45" t="s">
        <v>38</v>
      </c>
      <c r="AI30" s="113" t="s">
        <v>40</v>
      </c>
      <c r="AJ30" s="45" t="s">
        <v>47</v>
      </c>
      <c r="AK30" s="46" t="s">
        <v>42</v>
      </c>
    </row>
    <row r="31" spans="1:165" s="47" customFormat="1" ht="15" customHeight="1" x14ac:dyDescent="0.2">
      <c r="A31" s="167" t="s">
        <v>80</v>
      </c>
      <c r="B31" s="168"/>
      <c r="C31" s="45"/>
      <c r="D31" s="45"/>
      <c r="E31" s="45"/>
      <c r="F31" s="45"/>
      <c r="G31" s="44">
        <v>1</v>
      </c>
      <c r="H31" s="45">
        <v>2</v>
      </c>
      <c r="I31" s="45">
        <v>3</v>
      </c>
      <c r="J31" s="44">
        <v>4</v>
      </c>
      <c r="K31" s="44">
        <v>5</v>
      </c>
      <c r="L31" s="44">
        <v>6</v>
      </c>
      <c r="M31" s="44">
        <v>7</v>
      </c>
      <c r="N31" s="44">
        <v>8</v>
      </c>
      <c r="O31" s="45">
        <v>9</v>
      </c>
      <c r="P31" s="45">
        <v>10</v>
      </c>
      <c r="Q31" s="71">
        <v>11</v>
      </c>
      <c r="R31" s="71">
        <v>12</v>
      </c>
      <c r="S31" s="71">
        <v>13</v>
      </c>
      <c r="T31" s="71">
        <v>14</v>
      </c>
      <c r="U31" s="71">
        <v>15</v>
      </c>
      <c r="V31" s="45">
        <v>16</v>
      </c>
      <c r="W31" s="45">
        <v>17</v>
      </c>
      <c r="X31" s="64">
        <v>18</v>
      </c>
      <c r="Y31" s="64">
        <v>19</v>
      </c>
      <c r="Z31" s="64">
        <v>20</v>
      </c>
      <c r="AA31" s="64">
        <v>21</v>
      </c>
      <c r="AB31" s="64">
        <v>22</v>
      </c>
      <c r="AC31" s="64">
        <v>23</v>
      </c>
      <c r="AD31" s="64">
        <v>24</v>
      </c>
      <c r="AE31" s="64">
        <v>25</v>
      </c>
      <c r="AF31" s="64">
        <v>26</v>
      </c>
      <c r="AG31" s="64">
        <v>27</v>
      </c>
      <c r="AH31" s="64">
        <v>28</v>
      </c>
      <c r="AI31" s="113">
        <v>29</v>
      </c>
      <c r="AJ31" s="107" t="s">
        <v>77</v>
      </c>
      <c r="AK31" s="46"/>
    </row>
    <row r="32" spans="1:165" s="51" customFormat="1" ht="22.15" customHeight="1" x14ac:dyDescent="0.2">
      <c r="A32" s="163" t="s">
        <v>43</v>
      </c>
      <c r="B32" s="164"/>
      <c r="C32" s="49"/>
      <c r="D32" s="49"/>
      <c r="E32" s="49"/>
      <c r="F32" s="49"/>
      <c r="G32" s="48"/>
      <c r="H32" s="49"/>
      <c r="I32" s="49"/>
      <c r="J32" s="48"/>
      <c r="K32" s="48"/>
      <c r="L32" s="48"/>
      <c r="M32" s="48"/>
      <c r="N32" s="48"/>
      <c r="O32" s="49"/>
      <c r="P32" s="72"/>
      <c r="Q32" s="48"/>
      <c r="R32" s="48"/>
      <c r="S32" s="48"/>
      <c r="T32" s="48"/>
      <c r="U32" s="48"/>
      <c r="V32" s="68"/>
      <c r="W32" s="72"/>
      <c r="X32" s="141" t="s">
        <v>54</v>
      </c>
      <c r="Y32" s="142"/>
      <c r="Z32" s="142"/>
      <c r="AA32" s="142"/>
      <c r="AB32" s="142"/>
      <c r="AC32" s="142"/>
      <c r="AD32" s="142"/>
      <c r="AE32" s="142"/>
      <c r="AF32" s="142"/>
      <c r="AG32" s="142"/>
      <c r="AH32" s="142"/>
      <c r="AI32" s="114" t="s">
        <v>44</v>
      </c>
      <c r="AJ32" s="117"/>
      <c r="AK32" s="50">
        <f>G32+J32+K32+L32+M32+N32+Q32+R32+S32+T32+U32</f>
        <v>0</v>
      </c>
    </row>
    <row r="33" spans="1:165" s="60" customFormat="1" ht="12.4" customHeight="1" x14ac:dyDescent="0.2">
      <c r="A33" s="52"/>
      <c r="B33" s="53"/>
      <c r="C33" s="54"/>
      <c r="D33" s="55"/>
      <c r="E33" s="55"/>
      <c r="F33" s="55"/>
      <c r="G33" s="55"/>
      <c r="H33" s="55"/>
      <c r="I33" s="55"/>
      <c r="J33" s="56"/>
      <c r="K33" s="55"/>
      <c r="L33" s="55"/>
      <c r="M33" s="55"/>
      <c r="N33" s="55"/>
      <c r="O33" s="55"/>
      <c r="P33" s="55"/>
      <c r="Q33" s="73"/>
      <c r="R33" s="66"/>
      <c r="S33" s="66"/>
      <c r="T33" s="66"/>
      <c r="U33" s="66"/>
      <c r="V33" s="55"/>
      <c r="W33" s="55"/>
      <c r="X33" s="66"/>
      <c r="Y33" s="66"/>
      <c r="Z33" s="66"/>
      <c r="AA33" s="66"/>
      <c r="AB33" s="66"/>
      <c r="AC33" s="66"/>
      <c r="AD33" s="66"/>
      <c r="AE33" s="66"/>
      <c r="AF33" s="66"/>
      <c r="AG33" s="66"/>
      <c r="AH33" s="66"/>
      <c r="AI33" s="66"/>
      <c r="AJ33" s="66"/>
      <c r="AK33" s="58"/>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row>
    <row r="34" spans="1:165" s="47" customFormat="1" ht="20.45" customHeight="1" x14ac:dyDescent="0.2">
      <c r="A34" s="125" t="s">
        <v>55</v>
      </c>
      <c r="B34" s="126"/>
      <c r="C34" s="113" t="s">
        <v>37</v>
      </c>
      <c r="D34" s="44" t="s">
        <v>38</v>
      </c>
      <c r="E34" s="44" t="s">
        <v>39</v>
      </c>
      <c r="F34" s="44" t="s">
        <v>38</v>
      </c>
      <c r="G34" s="44" t="s">
        <v>40</v>
      </c>
      <c r="H34" s="45" t="s">
        <v>41</v>
      </c>
      <c r="I34" s="45" t="s">
        <v>41</v>
      </c>
      <c r="J34" s="44" t="s">
        <v>37</v>
      </c>
      <c r="K34" s="44" t="s">
        <v>38</v>
      </c>
      <c r="L34" s="44" t="s">
        <v>39</v>
      </c>
      <c r="M34" s="44" t="s">
        <v>38</v>
      </c>
      <c r="N34" s="44" t="s">
        <v>40</v>
      </c>
      <c r="O34" s="45" t="s">
        <v>41</v>
      </c>
      <c r="P34" s="45" t="s">
        <v>41</v>
      </c>
      <c r="Q34" s="44" t="s">
        <v>37</v>
      </c>
      <c r="R34" s="44" t="s">
        <v>38</v>
      </c>
      <c r="S34" s="44" t="s">
        <v>39</v>
      </c>
      <c r="T34" s="44" t="s">
        <v>38</v>
      </c>
      <c r="U34" s="44" t="s">
        <v>40</v>
      </c>
      <c r="V34" s="45" t="s">
        <v>41</v>
      </c>
      <c r="W34" s="45" t="s">
        <v>41</v>
      </c>
      <c r="X34" s="61" t="s">
        <v>37</v>
      </c>
      <c r="Y34" s="61" t="s">
        <v>38</v>
      </c>
      <c r="Z34" s="44" t="s">
        <v>39</v>
      </c>
      <c r="AA34" s="44" t="s">
        <v>38</v>
      </c>
      <c r="AB34" s="44" t="s">
        <v>40</v>
      </c>
      <c r="AC34" s="45" t="s">
        <v>41</v>
      </c>
      <c r="AD34" s="45" t="s">
        <v>41</v>
      </c>
      <c r="AE34" s="105" t="s">
        <v>37</v>
      </c>
      <c r="AF34" s="44" t="s">
        <v>38</v>
      </c>
      <c r="AG34" s="45"/>
      <c r="AH34" s="45"/>
      <c r="AI34" s="45"/>
      <c r="AJ34" s="45"/>
      <c r="AK34" s="46" t="s">
        <v>42</v>
      </c>
    </row>
    <row r="35" spans="1:165" s="47" customFormat="1" ht="17.45" customHeight="1" x14ac:dyDescent="0.2">
      <c r="A35" s="165" t="s">
        <v>90</v>
      </c>
      <c r="B35" s="166"/>
      <c r="C35" s="113">
        <v>1</v>
      </c>
      <c r="D35" s="44">
        <v>2</v>
      </c>
      <c r="E35" s="44">
        <v>3</v>
      </c>
      <c r="F35" s="44">
        <v>4</v>
      </c>
      <c r="G35" s="44">
        <v>5</v>
      </c>
      <c r="H35" s="45">
        <v>6</v>
      </c>
      <c r="I35" s="74">
        <v>7</v>
      </c>
      <c r="J35" s="44">
        <v>8</v>
      </c>
      <c r="K35" s="44">
        <v>9</v>
      </c>
      <c r="L35" s="44">
        <v>10</v>
      </c>
      <c r="M35" s="44">
        <v>11</v>
      </c>
      <c r="N35" s="44">
        <v>12</v>
      </c>
      <c r="O35" s="45">
        <v>13</v>
      </c>
      <c r="P35" s="74">
        <v>14</v>
      </c>
      <c r="Q35" s="44">
        <v>15</v>
      </c>
      <c r="R35" s="44">
        <v>16</v>
      </c>
      <c r="S35" s="44">
        <v>17</v>
      </c>
      <c r="T35" s="44">
        <v>18</v>
      </c>
      <c r="U35" s="44">
        <v>19</v>
      </c>
      <c r="V35" s="74">
        <v>20</v>
      </c>
      <c r="W35" s="45">
        <v>21</v>
      </c>
      <c r="X35" s="44">
        <v>22</v>
      </c>
      <c r="Y35" s="44">
        <v>23</v>
      </c>
      <c r="Z35" s="44">
        <v>24</v>
      </c>
      <c r="AA35" s="44">
        <v>25</v>
      </c>
      <c r="AB35" s="44">
        <v>26</v>
      </c>
      <c r="AC35" s="67">
        <v>27</v>
      </c>
      <c r="AD35" s="45">
        <v>28</v>
      </c>
      <c r="AE35" s="105">
        <v>29</v>
      </c>
      <c r="AF35" s="44">
        <v>30</v>
      </c>
      <c r="AG35" s="74"/>
      <c r="AH35" s="45"/>
      <c r="AI35" s="74"/>
      <c r="AJ35" s="67"/>
      <c r="AK35" s="46"/>
    </row>
    <row r="36" spans="1:165" s="51" customFormat="1" ht="22.5" customHeight="1" x14ac:dyDescent="0.2">
      <c r="A36" s="163" t="s">
        <v>43</v>
      </c>
      <c r="B36" s="164"/>
      <c r="C36" s="114" t="s">
        <v>44</v>
      </c>
      <c r="D36" s="48"/>
      <c r="E36" s="48"/>
      <c r="F36" s="48"/>
      <c r="G36" s="48"/>
      <c r="H36" s="49"/>
      <c r="I36" s="49"/>
      <c r="J36" s="48"/>
      <c r="K36" s="48"/>
      <c r="L36" s="48"/>
      <c r="M36" s="48"/>
      <c r="N36" s="48"/>
      <c r="O36" s="49"/>
      <c r="P36" s="49"/>
      <c r="Q36" s="48"/>
      <c r="R36" s="48"/>
      <c r="S36" s="48"/>
      <c r="T36" s="48"/>
      <c r="U36" s="48"/>
      <c r="V36" s="49"/>
      <c r="W36" s="49"/>
      <c r="X36" s="48"/>
      <c r="Y36" s="48"/>
      <c r="Z36" s="48"/>
      <c r="AA36" s="48"/>
      <c r="AB36" s="48"/>
      <c r="AC36" s="49"/>
      <c r="AD36" s="49"/>
      <c r="AE36" s="106" t="s">
        <v>45</v>
      </c>
      <c r="AF36" s="48"/>
      <c r="AG36" s="49"/>
      <c r="AH36" s="49"/>
      <c r="AI36" s="49"/>
      <c r="AJ36" s="49"/>
      <c r="AK36" s="50">
        <f>D36+E36+F36+G36+J36+K36+L36+M36+N36+Q36+R36+S36+T36+U36+X36+Y36+Z36+AA36+AB36+AF36</f>
        <v>0</v>
      </c>
    </row>
    <row r="37" spans="1:165" s="60" customFormat="1" ht="12.4" customHeight="1" x14ac:dyDescent="0.2">
      <c r="A37" s="52"/>
      <c r="B37" s="53"/>
      <c r="C37" s="54"/>
      <c r="D37" s="55"/>
      <c r="E37" s="55"/>
      <c r="F37" s="55"/>
      <c r="G37" s="55"/>
      <c r="H37" s="55"/>
      <c r="I37" s="55"/>
      <c r="J37" s="56"/>
      <c r="K37" s="55"/>
      <c r="L37" s="55"/>
      <c r="M37" s="55"/>
      <c r="N37" s="55"/>
      <c r="O37" s="55"/>
      <c r="P37" s="55"/>
      <c r="Q37" s="57"/>
      <c r="R37" s="55"/>
      <c r="S37" s="55"/>
      <c r="T37" s="55"/>
      <c r="U37" s="55"/>
      <c r="V37" s="55"/>
      <c r="W37" s="55"/>
      <c r="X37" s="55"/>
      <c r="Y37" s="55"/>
      <c r="Z37" s="55"/>
      <c r="AA37" s="55"/>
      <c r="AB37" s="55"/>
      <c r="AC37" s="55"/>
      <c r="AD37" s="55"/>
      <c r="AE37" s="55"/>
      <c r="AF37" s="55" t="s">
        <v>38</v>
      </c>
      <c r="AG37" s="55"/>
      <c r="AH37" s="55"/>
      <c r="AI37" s="55"/>
      <c r="AJ37" s="55"/>
      <c r="AK37" s="58"/>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row>
    <row r="38" spans="1:165" s="47" customFormat="1" ht="20.45" customHeight="1" x14ac:dyDescent="0.2">
      <c r="A38" s="125" t="s">
        <v>56</v>
      </c>
      <c r="B38" s="126"/>
      <c r="C38" s="45"/>
      <c r="D38" s="45"/>
      <c r="E38" s="44" t="s">
        <v>39</v>
      </c>
      <c r="F38" s="44" t="s">
        <v>38</v>
      </c>
      <c r="G38" s="44" t="s">
        <v>40</v>
      </c>
      <c r="H38" s="45" t="s">
        <v>41</v>
      </c>
      <c r="I38" s="45" t="s">
        <v>41</v>
      </c>
      <c r="J38" s="61" t="s">
        <v>37</v>
      </c>
      <c r="K38" s="44" t="s">
        <v>38</v>
      </c>
      <c r="L38" s="44" t="s">
        <v>39</v>
      </c>
      <c r="M38" s="44" t="s">
        <v>38</v>
      </c>
      <c r="N38" s="44" t="s">
        <v>40</v>
      </c>
      <c r="O38" s="45" t="s">
        <v>41</v>
      </c>
      <c r="P38" s="45" t="s">
        <v>41</v>
      </c>
      <c r="Q38" s="61" t="s">
        <v>37</v>
      </c>
      <c r="R38" s="44" t="s">
        <v>38</v>
      </c>
      <c r="S38" s="44" t="s">
        <v>39</v>
      </c>
      <c r="T38" s="44" t="s">
        <v>38</v>
      </c>
      <c r="U38" s="62" t="s">
        <v>40</v>
      </c>
      <c r="V38" s="45" t="s">
        <v>41</v>
      </c>
      <c r="W38" s="45" t="s">
        <v>41</v>
      </c>
      <c r="X38" s="118" t="s">
        <v>37</v>
      </c>
      <c r="Y38" s="44" t="s">
        <v>38</v>
      </c>
      <c r="Z38" s="44" t="s">
        <v>39</v>
      </c>
      <c r="AA38" s="44" t="s">
        <v>38</v>
      </c>
      <c r="AB38" s="44" t="s">
        <v>40</v>
      </c>
      <c r="AC38" s="45" t="s">
        <v>41</v>
      </c>
      <c r="AD38" s="45" t="s">
        <v>41</v>
      </c>
      <c r="AE38" s="61" t="s">
        <v>37</v>
      </c>
      <c r="AF38" s="61" t="s">
        <v>38</v>
      </c>
      <c r="AG38" s="61" t="s">
        <v>39</v>
      </c>
      <c r="AH38" s="61" t="s">
        <v>38</v>
      </c>
      <c r="AI38" s="61" t="s">
        <v>40</v>
      </c>
      <c r="AJ38" s="45"/>
      <c r="AK38" s="46" t="s">
        <v>42</v>
      </c>
    </row>
    <row r="39" spans="1:165" s="47" customFormat="1" ht="18.75" customHeight="1" x14ac:dyDescent="0.2">
      <c r="A39" s="165" t="s">
        <v>81</v>
      </c>
      <c r="B39" s="166"/>
      <c r="C39" s="45"/>
      <c r="D39" s="45"/>
      <c r="E39" s="44">
        <v>1</v>
      </c>
      <c r="F39" s="44">
        <v>2</v>
      </c>
      <c r="G39" s="44">
        <v>3</v>
      </c>
      <c r="H39" s="45">
        <v>4</v>
      </c>
      <c r="I39" s="45">
        <v>5</v>
      </c>
      <c r="J39" s="44">
        <v>6</v>
      </c>
      <c r="K39" s="44">
        <v>7</v>
      </c>
      <c r="L39" s="44">
        <v>8</v>
      </c>
      <c r="M39" s="44">
        <v>9</v>
      </c>
      <c r="N39" s="44">
        <v>10</v>
      </c>
      <c r="O39" s="45">
        <v>11</v>
      </c>
      <c r="P39" s="45">
        <v>12</v>
      </c>
      <c r="Q39" s="44">
        <v>13</v>
      </c>
      <c r="R39" s="44">
        <v>14</v>
      </c>
      <c r="S39" s="44">
        <v>15</v>
      </c>
      <c r="T39" s="44">
        <v>16</v>
      </c>
      <c r="U39" s="44">
        <v>17</v>
      </c>
      <c r="V39" s="45">
        <v>18</v>
      </c>
      <c r="W39" s="45">
        <v>19</v>
      </c>
      <c r="X39" s="113">
        <v>20</v>
      </c>
      <c r="Y39" s="44">
        <v>21</v>
      </c>
      <c r="Z39" s="44">
        <v>22</v>
      </c>
      <c r="AA39" s="44">
        <v>23</v>
      </c>
      <c r="AB39" s="44">
        <v>24</v>
      </c>
      <c r="AC39" s="45">
        <v>25</v>
      </c>
      <c r="AD39" s="45">
        <v>26</v>
      </c>
      <c r="AE39" s="44">
        <v>27</v>
      </c>
      <c r="AF39" s="44">
        <v>28</v>
      </c>
      <c r="AG39" s="44">
        <v>29</v>
      </c>
      <c r="AH39" s="44">
        <v>30</v>
      </c>
      <c r="AI39" s="44">
        <v>31</v>
      </c>
      <c r="AJ39" s="45"/>
      <c r="AK39" s="46"/>
    </row>
    <row r="40" spans="1:165" s="51" customFormat="1" ht="21.6" customHeight="1" x14ac:dyDescent="0.2">
      <c r="A40" s="163" t="s">
        <v>43</v>
      </c>
      <c r="B40" s="164"/>
      <c r="C40" s="49"/>
      <c r="D40" s="49"/>
      <c r="E40" s="48"/>
      <c r="F40" s="48"/>
      <c r="G40" s="48"/>
      <c r="H40" s="49"/>
      <c r="I40" s="49"/>
      <c r="J40" s="48"/>
      <c r="K40" s="48"/>
      <c r="L40" s="48"/>
      <c r="M40" s="48"/>
      <c r="N40" s="48"/>
      <c r="O40" s="49"/>
      <c r="P40" s="49"/>
      <c r="Q40" s="48"/>
      <c r="R40" s="48"/>
      <c r="S40" s="48"/>
      <c r="T40" s="48"/>
      <c r="U40" s="48"/>
      <c r="V40" s="49"/>
      <c r="W40" s="49"/>
      <c r="X40" s="114" t="s">
        <v>44</v>
      </c>
      <c r="Y40" s="48"/>
      <c r="Z40" s="48"/>
      <c r="AA40" s="48"/>
      <c r="AB40" s="48"/>
      <c r="AC40" s="49"/>
      <c r="AD40" s="49"/>
      <c r="AE40" s="48"/>
      <c r="AF40" s="48"/>
      <c r="AG40" s="48"/>
      <c r="AH40" s="48"/>
      <c r="AI40" s="48"/>
      <c r="AJ40" s="49"/>
      <c r="AK40" s="50">
        <f>E40+F40+G40+J40+K40+L40+M40+N40+Q40+R40+S40+T40+U40+Y40+Z40+AA40+AB40+AE40+AF40+AG40+AH40+AI40</f>
        <v>0</v>
      </c>
    </row>
    <row r="41" spans="1:165" s="60" customFormat="1" ht="8.4499999999999993" customHeight="1" x14ac:dyDescent="0.2">
      <c r="A41" s="52"/>
      <c r="B41" s="53"/>
      <c r="C41" s="54"/>
      <c r="D41" s="55"/>
      <c r="E41" s="55"/>
      <c r="F41" s="55"/>
      <c r="G41" s="55"/>
      <c r="H41" s="55"/>
      <c r="I41" s="55"/>
      <c r="J41" s="75"/>
      <c r="K41" s="75"/>
      <c r="L41" s="75"/>
      <c r="M41" s="75"/>
      <c r="N41" s="75"/>
      <c r="O41" s="55"/>
      <c r="P41" s="55"/>
      <c r="Q41" s="57"/>
      <c r="R41" s="55"/>
      <c r="S41" s="55"/>
      <c r="T41" s="55"/>
      <c r="U41" s="55"/>
      <c r="V41" s="55"/>
      <c r="W41" s="55"/>
      <c r="X41" s="55"/>
      <c r="Y41" s="55"/>
      <c r="Z41" s="55"/>
      <c r="AA41" s="55"/>
      <c r="AB41" s="55"/>
      <c r="AC41" s="55"/>
      <c r="AD41" s="55"/>
      <c r="AE41" s="55"/>
      <c r="AF41" s="55"/>
      <c r="AG41" s="55"/>
      <c r="AH41" s="55"/>
      <c r="AI41" s="55"/>
      <c r="AJ41" s="55"/>
      <c r="AK41" s="58"/>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row>
    <row r="42" spans="1:165" s="47" customFormat="1" ht="20.45" customHeight="1" x14ac:dyDescent="0.2">
      <c r="A42" s="125" t="s">
        <v>57</v>
      </c>
      <c r="B42" s="126"/>
      <c r="C42" s="45"/>
      <c r="D42" s="45"/>
      <c r="E42" s="45"/>
      <c r="F42" s="45"/>
      <c r="G42" s="45"/>
      <c r="H42" s="45" t="s">
        <v>41</v>
      </c>
      <c r="I42" s="45" t="s">
        <v>41</v>
      </c>
      <c r="J42" s="44" t="s">
        <v>37</v>
      </c>
      <c r="K42" s="44" t="s">
        <v>38</v>
      </c>
      <c r="L42" s="44" t="s">
        <v>39</v>
      </c>
      <c r="M42" s="44" t="s">
        <v>38</v>
      </c>
      <c r="N42" s="44" t="s">
        <v>40</v>
      </c>
      <c r="O42" s="45" t="s">
        <v>41</v>
      </c>
      <c r="P42" s="45" t="s">
        <v>41</v>
      </c>
      <c r="Q42" s="44" t="s">
        <v>37</v>
      </c>
      <c r="R42" s="44" t="s">
        <v>38</v>
      </c>
      <c r="S42" s="44" t="s">
        <v>39</v>
      </c>
      <c r="T42" s="44" t="s">
        <v>38</v>
      </c>
      <c r="U42" s="44" t="s">
        <v>40</v>
      </c>
      <c r="V42" s="45" t="s">
        <v>41</v>
      </c>
      <c r="W42" s="45" t="s">
        <v>41</v>
      </c>
      <c r="X42" s="44" t="s">
        <v>37</v>
      </c>
      <c r="Y42" s="44" t="s">
        <v>38</v>
      </c>
      <c r="Z42" s="44" t="s">
        <v>39</v>
      </c>
      <c r="AA42" s="44" t="s">
        <v>38</v>
      </c>
      <c r="AB42" s="44" t="s">
        <v>40</v>
      </c>
      <c r="AC42" s="45" t="s">
        <v>41</v>
      </c>
      <c r="AD42" s="45" t="s">
        <v>41</v>
      </c>
      <c r="AE42" s="44" t="s">
        <v>37</v>
      </c>
      <c r="AF42" s="44" t="s">
        <v>38</v>
      </c>
      <c r="AG42" s="44" t="s">
        <v>39</v>
      </c>
      <c r="AH42" s="44" t="s">
        <v>38</v>
      </c>
      <c r="AI42" s="108" t="s">
        <v>40</v>
      </c>
      <c r="AJ42" s="45"/>
      <c r="AK42" s="46" t="s">
        <v>42</v>
      </c>
    </row>
    <row r="43" spans="1:165" s="47" customFormat="1" ht="18" customHeight="1" x14ac:dyDescent="0.2">
      <c r="A43" s="161" t="s">
        <v>82</v>
      </c>
      <c r="B43" s="162"/>
      <c r="C43" s="45"/>
      <c r="D43" s="45"/>
      <c r="E43" s="45"/>
      <c r="F43" s="45"/>
      <c r="G43" s="45"/>
      <c r="H43" s="45">
        <v>1</v>
      </c>
      <c r="I43" s="45">
        <v>2</v>
      </c>
      <c r="J43" s="44">
        <v>3</v>
      </c>
      <c r="K43" s="44">
        <v>4</v>
      </c>
      <c r="L43" s="44">
        <v>5</v>
      </c>
      <c r="M43" s="44">
        <v>6</v>
      </c>
      <c r="N43" s="44">
        <v>7</v>
      </c>
      <c r="O43" s="45">
        <v>8</v>
      </c>
      <c r="P43" s="45">
        <v>9</v>
      </c>
      <c r="Q43" s="44">
        <v>10</v>
      </c>
      <c r="R43" s="44">
        <v>11</v>
      </c>
      <c r="S43" s="44">
        <v>12</v>
      </c>
      <c r="T43" s="44">
        <v>13</v>
      </c>
      <c r="U43" s="44">
        <v>14</v>
      </c>
      <c r="V43" s="45">
        <v>15</v>
      </c>
      <c r="W43" s="45">
        <v>16</v>
      </c>
      <c r="X43" s="44">
        <v>17</v>
      </c>
      <c r="Y43" s="44">
        <v>18</v>
      </c>
      <c r="Z43" s="44">
        <v>19</v>
      </c>
      <c r="AA43" s="44">
        <v>20</v>
      </c>
      <c r="AB43" s="44">
        <v>21</v>
      </c>
      <c r="AC43" s="45">
        <v>22</v>
      </c>
      <c r="AD43" s="45">
        <v>23</v>
      </c>
      <c r="AE43" s="44">
        <v>24</v>
      </c>
      <c r="AF43" s="44">
        <v>25</v>
      </c>
      <c r="AG43" s="44">
        <v>26</v>
      </c>
      <c r="AH43" s="44">
        <v>27</v>
      </c>
      <c r="AI43" s="108">
        <v>28</v>
      </c>
      <c r="AJ43" s="45" t="s">
        <v>78</v>
      </c>
      <c r="AK43" s="46"/>
    </row>
    <row r="44" spans="1:165" s="51" customFormat="1" ht="22.15" customHeight="1" x14ac:dyDescent="0.2">
      <c r="A44" s="163" t="s">
        <v>43</v>
      </c>
      <c r="B44" s="164"/>
      <c r="C44" s="49"/>
      <c r="D44" s="49"/>
      <c r="E44" s="49"/>
      <c r="F44" s="49"/>
      <c r="G44" s="49"/>
      <c r="H44" s="49"/>
      <c r="I44" s="49"/>
      <c r="J44" s="48"/>
      <c r="K44" s="48"/>
      <c r="L44" s="48"/>
      <c r="M44" s="48"/>
      <c r="N44" s="48"/>
      <c r="O44" s="49"/>
      <c r="P44" s="49"/>
      <c r="Q44" s="48"/>
      <c r="R44" s="48"/>
      <c r="S44" s="48"/>
      <c r="T44" s="48"/>
      <c r="U44" s="48"/>
      <c r="V44" s="49"/>
      <c r="W44" s="49"/>
      <c r="X44" s="48"/>
      <c r="Y44" s="48"/>
      <c r="Z44" s="48"/>
      <c r="AA44" s="48"/>
      <c r="AB44" s="48"/>
      <c r="AC44" s="49"/>
      <c r="AD44" s="49"/>
      <c r="AE44" s="48"/>
      <c r="AF44" s="48"/>
      <c r="AG44" s="48"/>
      <c r="AH44" s="48"/>
      <c r="AI44" s="50" t="s">
        <v>70</v>
      </c>
      <c r="AJ44" s="49"/>
      <c r="AK44" s="50">
        <f>J44+K44+L44+M44+N44+Q44+R44+S44+T44+U44+X44+Y44+Z44+AA44+AB44+AE44+AF44+AG44+AH44</f>
        <v>0</v>
      </c>
    </row>
    <row r="45" spans="1:165" s="60" customFormat="1" ht="12.4" customHeight="1" x14ac:dyDescent="0.2">
      <c r="A45" s="52"/>
      <c r="B45" s="53"/>
      <c r="C45" s="76"/>
      <c r="D45" s="77"/>
      <c r="E45" s="77"/>
      <c r="F45" s="77"/>
      <c r="G45" s="77"/>
      <c r="H45" s="77"/>
      <c r="I45" s="77"/>
      <c r="J45" s="78"/>
      <c r="K45" s="77"/>
      <c r="L45" s="77"/>
      <c r="M45" s="77"/>
      <c r="N45" s="77"/>
      <c r="O45" s="77"/>
      <c r="P45" s="77"/>
      <c r="Q45" s="79"/>
      <c r="R45" s="77"/>
      <c r="S45" s="77">
        <v>0.6</v>
      </c>
      <c r="T45" s="77"/>
      <c r="U45" s="77"/>
      <c r="V45" s="77"/>
      <c r="W45" s="77"/>
      <c r="X45" s="77"/>
      <c r="Y45" s="77"/>
      <c r="Z45" s="77"/>
      <c r="AA45" s="77"/>
      <c r="AB45" s="77"/>
      <c r="AC45" s="77"/>
      <c r="AD45" s="77"/>
      <c r="AE45" s="77"/>
      <c r="AF45" s="77"/>
      <c r="AG45" s="77"/>
      <c r="AH45" s="77"/>
      <c r="AI45" s="77"/>
      <c r="AJ45" s="77"/>
      <c r="AK45" s="80"/>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row>
    <row r="46" spans="1:165" ht="22.15" customHeight="1" thickBot="1" x14ac:dyDescent="0.35">
      <c r="A46" s="101" t="s">
        <v>67</v>
      </c>
      <c r="B46" s="101"/>
      <c r="C46" s="102"/>
      <c r="D46" s="102"/>
      <c r="E46" s="102"/>
      <c r="F46" s="102"/>
      <c r="G46" s="102"/>
      <c r="H46" s="102"/>
      <c r="I46" s="102"/>
      <c r="J46" s="102"/>
      <c r="K46" s="102"/>
      <c r="L46" s="102"/>
      <c r="M46" s="102"/>
      <c r="N46" s="102"/>
      <c r="O46" s="81"/>
      <c r="P46" s="81"/>
      <c r="Q46" s="81"/>
      <c r="R46" s="81"/>
      <c r="S46" s="81"/>
      <c r="T46" s="81"/>
      <c r="U46" s="81"/>
      <c r="V46" s="81"/>
      <c r="W46" s="81"/>
      <c r="X46" s="81"/>
      <c r="Y46" s="81"/>
      <c r="Z46" s="81"/>
      <c r="AA46" s="81"/>
      <c r="AB46" s="81"/>
      <c r="AC46" s="81"/>
      <c r="AD46" s="81"/>
      <c r="AE46" s="81"/>
      <c r="AF46" s="81"/>
      <c r="AG46" s="81"/>
      <c r="AH46" s="81"/>
      <c r="AI46" s="81"/>
      <c r="AJ46" s="81"/>
      <c r="AK46" s="82">
        <f>SUM(AK8)+AK12+AK16+AK20+AK24+AK28+AK32+AK36+AK40+AK44</f>
        <v>0</v>
      </c>
    </row>
    <row r="47" spans="1:165" ht="15.75" thickTop="1" x14ac:dyDescent="0.3"/>
  </sheetData>
  <sheetProtection formatCells="0" formatColumns="0" formatRows="0" insertColumns="0" insertRows="0" insertHyperlinks="0" deleteColumns="0" deleteRows="0" selectLockedCells="1" sort="0" autoFilter="0" pivotTables="0"/>
  <mergeCells count="43">
    <mergeCell ref="A36:B36"/>
    <mergeCell ref="A31:B31"/>
    <mergeCell ref="A32:B32"/>
    <mergeCell ref="A16:B16"/>
    <mergeCell ref="A18:B18"/>
    <mergeCell ref="A19:B19"/>
    <mergeCell ref="A20:B20"/>
    <mergeCell ref="A22:B22"/>
    <mergeCell ref="A34:B34"/>
    <mergeCell ref="A35:B35"/>
    <mergeCell ref="A23:B23"/>
    <mergeCell ref="A24:B24"/>
    <mergeCell ref="A26:B26"/>
    <mergeCell ref="A27:B27"/>
    <mergeCell ref="A28:B28"/>
    <mergeCell ref="A30:B30"/>
    <mergeCell ref="A38:B38"/>
    <mergeCell ref="A39:B39"/>
    <mergeCell ref="A40:B40"/>
    <mergeCell ref="A42:B42"/>
    <mergeCell ref="A44:B44"/>
    <mergeCell ref="A43:B43"/>
    <mergeCell ref="D24:G24"/>
    <mergeCell ref="X32:AH32"/>
    <mergeCell ref="A1:AK1"/>
    <mergeCell ref="A3:AK3"/>
    <mergeCell ref="A4:AK4"/>
    <mergeCell ref="A5:AK5"/>
    <mergeCell ref="A6:B6"/>
    <mergeCell ref="J2:L2"/>
    <mergeCell ref="M2:T2"/>
    <mergeCell ref="W2:X2"/>
    <mergeCell ref="B2:F2"/>
    <mergeCell ref="A7:B7"/>
    <mergeCell ref="A8:B8"/>
    <mergeCell ref="A10:B10"/>
    <mergeCell ref="A11:B11"/>
    <mergeCell ref="A12:B12"/>
    <mergeCell ref="A14:B14"/>
    <mergeCell ref="A15:B15"/>
    <mergeCell ref="AB20:AJ20"/>
    <mergeCell ref="Y2:AA2"/>
    <mergeCell ref="AB2:AK2"/>
  </mergeCells>
  <pageMargins left="0.15748031496062992" right="0.15748031496062992" top="0.19685039370078741" bottom="0.19685039370078741" header="0.11811023622047245" footer="0.11811023622047245"/>
  <pageSetup scale="68" orientation="landscape"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
  <sheetViews>
    <sheetView tabSelected="1" zoomScale="75" zoomScaleNormal="75" zoomScaleSheetLayoutView="50" zoomScalePageLayoutView="60" workbookViewId="0">
      <selection activeCell="I25" sqref="I25"/>
    </sheetView>
  </sheetViews>
  <sheetFormatPr defaultRowHeight="15" x14ac:dyDescent="0.25"/>
  <cols>
    <col min="1" max="1" width="16.7109375" style="2" customWidth="1"/>
    <col min="2" max="2" width="11" style="1" customWidth="1"/>
    <col min="3" max="3" width="13" style="1" customWidth="1"/>
    <col min="4" max="4" width="12.7109375" style="1" customWidth="1"/>
    <col min="5" max="5" width="11.42578125" style="1" customWidth="1"/>
    <col min="6" max="6" width="3.85546875" customWidth="1"/>
    <col min="9" max="9" width="16" customWidth="1"/>
    <col min="10" max="10" width="17.85546875" customWidth="1"/>
    <col min="11" max="11" width="13.28515625" customWidth="1"/>
    <col min="12" max="12" width="6.5703125" customWidth="1"/>
    <col min="13" max="13" width="121.5703125" customWidth="1"/>
    <col min="14" max="14" width="18.28515625" customWidth="1"/>
  </cols>
  <sheetData>
    <row r="1" spans="1:14" ht="23.45" customHeight="1" thickBot="1" x14ac:dyDescent="0.35">
      <c r="A1" s="172" t="s">
        <v>83</v>
      </c>
      <c r="B1" s="172"/>
      <c r="C1" s="172"/>
      <c r="D1" s="172"/>
      <c r="E1" s="172"/>
      <c r="F1" s="172"/>
      <c r="G1" s="172"/>
      <c r="H1" s="172"/>
      <c r="I1" s="172"/>
      <c r="J1" s="172"/>
      <c r="K1" s="172"/>
      <c r="L1" s="172"/>
      <c r="M1" s="172"/>
      <c r="N1" s="172"/>
    </row>
    <row r="2" spans="1:14" ht="26.45" customHeight="1" thickBot="1" x14ac:dyDescent="0.3">
      <c r="A2" s="99" t="s">
        <v>0</v>
      </c>
      <c r="B2" s="189"/>
      <c r="C2" s="189"/>
      <c r="D2" s="189"/>
      <c r="E2" s="190" t="s">
        <v>35</v>
      </c>
      <c r="F2" s="190"/>
      <c r="G2" s="181"/>
      <c r="H2" s="181"/>
      <c r="I2" s="181"/>
      <c r="J2" s="100" t="s">
        <v>91</v>
      </c>
      <c r="K2" s="124"/>
    </row>
    <row r="3" spans="1:14" ht="11.45" customHeight="1" thickBot="1" x14ac:dyDescent="0.3"/>
    <row r="4" spans="1:14" ht="28.15" customHeight="1" thickBot="1" x14ac:dyDescent="0.35">
      <c r="A4" s="203" t="s">
        <v>16</v>
      </c>
      <c r="B4" s="204"/>
      <c r="C4" s="204"/>
      <c r="D4" s="204"/>
      <c r="E4" s="205"/>
      <c r="F4" s="8"/>
      <c r="G4" s="183" t="s">
        <v>17</v>
      </c>
      <c r="H4" s="184"/>
      <c r="I4" s="184"/>
      <c r="J4" s="184"/>
      <c r="K4" s="184"/>
      <c r="M4" s="174" t="s">
        <v>59</v>
      </c>
      <c r="N4" s="175"/>
    </row>
    <row r="5" spans="1:14" s="4" customFormat="1" ht="37.5" customHeight="1" x14ac:dyDescent="0.25">
      <c r="A5" s="18" t="s">
        <v>1</v>
      </c>
      <c r="B5" s="19" t="s">
        <v>13</v>
      </c>
      <c r="C5" s="20" t="s">
        <v>2</v>
      </c>
      <c r="D5" s="20" t="s">
        <v>15</v>
      </c>
      <c r="E5" s="28" t="s">
        <v>24</v>
      </c>
      <c r="F5" s="3"/>
      <c r="G5" s="185" t="s">
        <v>22</v>
      </c>
      <c r="H5" s="186"/>
      <c r="I5" s="186"/>
      <c r="J5" s="186"/>
      <c r="K5" s="187"/>
      <c r="M5" s="89" t="s">
        <v>26</v>
      </c>
      <c r="N5" s="87">
        <v>71.599999999999994</v>
      </c>
    </row>
    <row r="6" spans="1:14" ht="47.25" customHeight="1" x14ac:dyDescent="0.25">
      <c r="A6" s="21" t="s">
        <v>18</v>
      </c>
      <c r="B6" s="11">
        <v>18</v>
      </c>
      <c r="C6" s="11">
        <v>17</v>
      </c>
      <c r="D6" s="11">
        <v>1</v>
      </c>
      <c r="E6" s="29">
        <v>1</v>
      </c>
      <c r="F6" s="1"/>
      <c r="G6" s="32" t="s">
        <v>12</v>
      </c>
      <c r="H6" s="32" t="s">
        <v>14</v>
      </c>
      <c r="I6" s="123" t="s">
        <v>29</v>
      </c>
      <c r="J6" s="123" t="s">
        <v>30</v>
      </c>
      <c r="K6" s="123" t="s">
        <v>31</v>
      </c>
      <c r="M6" s="90" t="s">
        <v>68</v>
      </c>
      <c r="N6" s="87">
        <v>68</v>
      </c>
    </row>
    <row r="7" spans="1:14" ht="39" customHeight="1" thickBot="1" x14ac:dyDescent="0.3">
      <c r="A7" s="7" t="s">
        <v>3</v>
      </c>
      <c r="B7" s="11">
        <v>21</v>
      </c>
      <c r="C7" s="11">
        <v>19</v>
      </c>
      <c r="D7" s="11">
        <v>1</v>
      </c>
      <c r="E7" s="29"/>
      <c r="F7" s="1"/>
      <c r="G7" s="12">
        <v>1</v>
      </c>
      <c r="H7" s="12">
        <v>187</v>
      </c>
      <c r="I7" s="119">
        <v>179</v>
      </c>
      <c r="J7" s="121">
        <v>6</v>
      </c>
      <c r="K7" s="122">
        <v>2</v>
      </c>
      <c r="M7" s="91" t="s">
        <v>19</v>
      </c>
      <c r="N7" s="88">
        <f>N6-N5</f>
        <v>-3.5999999999999943</v>
      </c>
    </row>
    <row r="8" spans="1:14" ht="63" customHeight="1" x14ac:dyDescent="0.25">
      <c r="A8" s="7" t="s">
        <v>4</v>
      </c>
      <c r="B8" s="11">
        <v>21</v>
      </c>
      <c r="C8" s="11">
        <v>20</v>
      </c>
      <c r="D8" s="11">
        <v>1</v>
      </c>
      <c r="E8" s="29"/>
      <c r="F8" s="1"/>
      <c r="G8" s="12">
        <v>0.95</v>
      </c>
      <c r="H8" s="13">
        <f>187*G8</f>
        <v>177.65</v>
      </c>
      <c r="I8" s="120">
        <f>179*G8</f>
        <v>170.04999999999998</v>
      </c>
      <c r="J8" s="120">
        <f>6*G8</f>
        <v>5.6999999999999993</v>
      </c>
      <c r="K8" s="120">
        <f>2*G8</f>
        <v>1.9</v>
      </c>
      <c r="M8" s="176" t="s">
        <v>61</v>
      </c>
      <c r="N8" s="177"/>
    </row>
    <row r="9" spans="1:14" ht="45" customHeight="1" thickBot="1" x14ac:dyDescent="0.3">
      <c r="A9" s="7" t="s">
        <v>5</v>
      </c>
      <c r="B9" s="11">
        <v>15</v>
      </c>
      <c r="C9" s="11">
        <v>15</v>
      </c>
      <c r="D9" s="11">
        <v>0</v>
      </c>
      <c r="E9" s="29"/>
      <c r="F9" s="1"/>
      <c r="G9" s="12">
        <v>0.9</v>
      </c>
      <c r="H9" s="13">
        <f t="shared" ref="H9:H25" si="0">187*G9</f>
        <v>168.3</v>
      </c>
      <c r="I9" s="120">
        <f t="shared" ref="I9:I25" si="1">179*G9</f>
        <v>161.1</v>
      </c>
      <c r="J9" s="120">
        <f t="shared" ref="J9:J25" si="2">6*G9</f>
        <v>5.4</v>
      </c>
      <c r="K9" s="120">
        <f t="shared" ref="K9:K25" si="3">2*G9</f>
        <v>1.8</v>
      </c>
      <c r="M9" s="178" t="s">
        <v>62</v>
      </c>
      <c r="N9" s="179"/>
    </row>
    <row r="10" spans="1:14" ht="46.9" customHeight="1" thickBot="1" x14ac:dyDescent="0.3">
      <c r="A10" s="21" t="s">
        <v>25</v>
      </c>
      <c r="B10" s="11">
        <v>18</v>
      </c>
      <c r="C10" s="11">
        <v>17</v>
      </c>
      <c r="D10" s="11">
        <v>1</v>
      </c>
      <c r="E10" s="29"/>
      <c r="F10" s="1"/>
      <c r="G10" s="12">
        <v>0.85</v>
      </c>
      <c r="H10" s="13">
        <f t="shared" si="0"/>
        <v>158.94999999999999</v>
      </c>
      <c r="I10" s="120">
        <f t="shared" si="1"/>
        <v>152.15</v>
      </c>
      <c r="J10" s="120">
        <f t="shared" si="2"/>
        <v>5.0999999999999996</v>
      </c>
      <c r="K10" s="120">
        <f t="shared" si="3"/>
        <v>1.7</v>
      </c>
      <c r="M10" s="188"/>
      <c r="N10" s="188"/>
    </row>
    <row r="11" spans="1:14" ht="40.5" customHeight="1" x14ac:dyDescent="0.25">
      <c r="A11" s="7" t="s">
        <v>6</v>
      </c>
      <c r="B11" s="11">
        <v>20</v>
      </c>
      <c r="C11" s="11">
        <v>19</v>
      </c>
      <c r="D11" s="11">
        <v>1</v>
      </c>
      <c r="E11" s="29"/>
      <c r="F11" s="1"/>
      <c r="G11" s="12">
        <v>0.8</v>
      </c>
      <c r="H11" s="13">
        <f t="shared" si="0"/>
        <v>149.6</v>
      </c>
      <c r="I11" s="120">
        <f t="shared" si="1"/>
        <v>143.20000000000002</v>
      </c>
      <c r="J11" s="120">
        <f t="shared" si="2"/>
        <v>4.8000000000000007</v>
      </c>
      <c r="K11" s="120">
        <f t="shared" si="3"/>
        <v>1.6</v>
      </c>
      <c r="M11" s="42" t="s">
        <v>28</v>
      </c>
      <c r="N11" s="33"/>
    </row>
    <row r="12" spans="1:14" ht="39.75" customHeight="1" x14ac:dyDescent="0.25">
      <c r="A12" s="7" t="s">
        <v>7</v>
      </c>
      <c r="B12" s="11">
        <v>11</v>
      </c>
      <c r="C12" s="11">
        <v>11</v>
      </c>
      <c r="D12" s="11">
        <v>0</v>
      </c>
      <c r="E12" s="29"/>
      <c r="F12" s="1"/>
      <c r="G12" s="12">
        <v>0.75</v>
      </c>
      <c r="H12" s="13">
        <f t="shared" si="0"/>
        <v>140.25</v>
      </c>
      <c r="I12" s="120">
        <f t="shared" si="1"/>
        <v>134.25</v>
      </c>
      <c r="J12" s="120">
        <f t="shared" si="2"/>
        <v>4.5</v>
      </c>
      <c r="K12" s="120">
        <f t="shared" si="3"/>
        <v>1.5</v>
      </c>
      <c r="M12" s="40" t="s">
        <v>20</v>
      </c>
      <c r="N12" s="34"/>
    </row>
    <row r="13" spans="1:14" ht="42" customHeight="1" thickBot="1" x14ac:dyDescent="0.3">
      <c r="A13" s="7" t="s">
        <v>8</v>
      </c>
      <c r="B13" s="11">
        <v>21</v>
      </c>
      <c r="C13" s="11">
        <v>20</v>
      </c>
      <c r="D13" s="11">
        <v>1</v>
      </c>
      <c r="E13" s="29"/>
      <c r="F13" s="1"/>
      <c r="G13" s="12">
        <v>0.7</v>
      </c>
      <c r="H13" s="13">
        <f t="shared" si="0"/>
        <v>130.9</v>
      </c>
      <c r="I13" s="120">
        <f t="shared" si="1"/>
        <v>125.3</v>
      </c>
      <c r="J13" s="120">
        <f t="shared" si="2"/>
        <v>4.1999999999999993</v>
      </c>
      <c r="K13" s="120">
        <f t="shared" si="3"/>
        <v>1.4</v>
      </c>
      <c r="M13" s="41" t="s">
        <v>19</v>
      </c>
      <c r="N13" s="35">
        <f>N12-N11</f>
        <v>0</v>
      </c>
    </row>
    <row r="14" spans="1:14" ht="39.75" customHeight="1" x14ac:dyDescent="0.25">
      <c r="A14" s="7" t="s">
        <v>9</v>
      </c>
      <c r="B14" s="11">
        <v>22</v>
      </c>
      <c r="C14" s="11">
        <v>22</v>
      </c>
      <c r="D14" s="11">
        <v>0</v>
      </c>
      <c r="E14" s="29"/>
      <c r="F14" s="1"/>
      <c r="G14" s="12">
        <v>0.65</v>
      </c>
      <c r="H14" s="13">
        <f t="shared" si="0"/>
        <v>121.55</v>
      </c>
      <c r="I14" s="120">
        <f t="shared" si="1"/>
        <v>116.35000000000001</v>
      </c>
      <c r="J14" s="120">
        <f t="shared" si="2"/>
        <v>3.9000000000000004</v>
      </c>
      <c r="K14" s="120">
        <f t="shared" si="3"/>
        <v>1.3</v>
      </c>
      <c r="M14" s="176" t="s">
        <v>33</v>
      </c>
      <c r="N14" s="177"/>
    </row>
    <row r="15" spans="1:14" ht="31.5" customHeight="1" thickBot="1" x14ac:dyDescent="0.3">
      <c r="A15" s="14" t="s">
        <v>10</v>
      </c>
      <c r="B15" s="15">
        <v>20</v>
      </c>
      <c r="C15" s="15">
        <v>19</v>
      </c>
      <c r="D15" s="15">
        <v>0</v>
      </c>
      <c r="E15" s="30">
        <v>1</v>
      </c>
      <c r="F15" s="1"/>
      <c r="G15" s="12">
        <v>0.6</v>
      </c>
      <c r="H15" s="13">
        <f t="shared" si="0"/>
        <v>112.2</v>
      </c>
      <c r="I15" s="120">
        <f t="shared" si="1"/>
        <v>107.39999999999999</v>
      </c>
      <c r="J15" s="120">
        <f t="shared" si="2"/>
        <v>3.5999999999999996</v>
      </c>
      <c r="K15" s="120">
        <f t="shared" si="3"/>
        <v>1.2</v>
      </c>
      <c r="M15" s="191"/>
      <c r="N15" s="192"/>
    </row>
    <row r="16" spans="1:14" ht="48.75" customHeight="1" thickBot="1" x14ac:dyDescent="0.3">
      <c r="A16" s="16" t="s">
        <v>11</v>
      </c>
      <c r="B16" s="17">
        <f>SUM(B6:B15)</f>
        <v>187</v>
      </c>
      <c r="C16" s="17">
        <f>SUM(C6:C15)</f>
        <v>179</v>
      </c>
      <c r="D16" s="17">
        <f>SUM(D6:D15)</f>
        <v>6</v>
      </c>
      <c r="E16" s="31">
        <f t="shared" ref="E16" si="4">SUM(E6:E15)</f>
        <v>2</v>
      </c>
      <c r="F16" s="1"/>
      <c r="G16" s="12">
        <v>0.55000000000000004</v>
      </c>
      <c r="H16" s="13">
        <f t="shared" si="0"/>
        <v>102.85000000000001</v>
      </c>
      <c r="I16" s="120">
        <f t="shared" si="1"/>
        <v>98.45</v>
      </c>
      <c r="J16" s="120">
        <f t="shared" si="2"/>
        <v>3.3000000000000003</v>
      </c>
      <c r="K16" s="120">
        <f t="shared" si="3"/>
        <v>1.1000000000000001</v>
      </c>
      <c r="M16" s="178" t="s">
        <v>60</v>
      </c>
      <c r="N16" s="179"/>
    </row>
    <row r="17" spans="1:14" ht="44.45" customHeight="1" thickBot="1" x14ac:dyDescent="0.3">
      <c r="A17" s="201"/>
      <c r="B17" s="201"/>
      <c r="C17" s="201"/>
      <c r="D17" s="201"/>
      <c r="E17" s="201"/>
      <c r="F17" s="202"/>
      <c r="G17" s="13">
        <v>0.5</v>
      </c>
      <c r="H17" s="13">
        <f t="shared" si="0"/>
        <v>93.5</v>
      </c>
      <c r="I17" s="120">
        <f t="shared" si="1"/>
        <v>89.5</v>
      </c>
      <c r="J17" s="120">
        <f>6*G17</f>
        <v>3</v>
      </c>
      <c r="K17" s="120">
        <f t="shared" si="3"/>
        <v>1</v>
      </c>
    </row>
    <row r="18" spans="1:14" ht="28.15" customHeight="1" x14ac:dyDescent="0.25">
      <c r="A18" s="194"/>
      <c r="B18" s="194"/>
      <c r="C18" s="194"/>
      <c r="D18" s="194"/>
      <c r="E18" s="194"/>
      <c r="G18" s="12">
        <v>0.45</v>
      </c>
      <c r="H18" s="13">
        <f t="shared" si="0"/>
        <v>84.15</v>
      </c>
      <c r="I18" s="120">
        <f t="shared" si="1"/>
        <v>80.55</v>
      </c>
      <c r="J18" s="120">
        <f t="shared" si="2"/>
        <v>2.7</v>
      </c>
      <c r="K18" s="120">
        <f t="shared" si="3"/>
        <v>0.9</v>
      </c>
      <c r="M18" s="92" t="s">
        <v>27</v>
      </c>
      <c r="N18" s="93"/>
    </row>
    <row r="19" spans="1:14" ht="30" customHeight="1" x14ac:dyDescent="0.25">
      <c r="A19" s="195"/>
      <c r="B19" s="195"/>
      <c r="C19" s="195"/>
      <c r="D19" s="195"/>
      <c r="E19" s="195"/>
      <c r="G19" s="12">
        <v>0.4</v>
      </c>
      <c r="H19" s="13">
        <f t="shared" si="0"/>
        <v>74.8</v>
      </c>
      <c r="I19" s="120">
        <f t="shared" si="1"/>
        <v>71.600000000000009</v>
      </c>
      <c r="J19" s="120">
        <f t="shared" si="2"/>
        <v>2.4000000000000004</v>
      </c>
      <c r="K19" s="120">
        <f t="shared" si="3"/>
        <v>0.8</v>
      </c>
      <c r="M19" s="94" t="s">
        <v>21</v>
      </c>
      <c r="N19" s="87"/>
    </row>
    <row r="20" spans="1:14" ht="28.15" customHeight="1" thickBot="1" x14ac:dyDescent="0.3">
      <c r="A20" s="196" t="s">
        <v>32</v>
      </c>
      <c r="B20" s="197"/>
      <c r="C20" s="197"/>
      <c r="D20" s="197"/>
      <c r="E20" s="198"/>
      <c r="G20" s="12">
        <v>0.35</v>
      </c>
      <c r="H20" s="13">
        <f t="shared" si="0"/>
        <v>65.45</v>
      </c>
      <c r="I20" s="120">
        <f t="shared" si="1"/>
        <v>62.65</v>
      </c>
      <c r="J20" s="120">
        <f t="shared" si="2"/>
        <v>2.0999999999999996</v>
      </c>
      <c r="K20" s="120">
        <f t="shared" si="3"/>
        <v>0.7</v>
      </c>
      <c r="M20" s="95" t="s">
        <v>19</v>
      </c>
      <c r="N20" s="96">
        <f>N19-N18</f>
        <v>0</v>
      </c>
    </row>
    <row r="21" spans="1:14" s="5" customFormat="1" ht="44.45" customHeight="1" x14ac:dyDescent="0.25">
      <c r="A21" s="199" t="s">
        <v>72</v>
      </c>
      <c r="B21" s="199"/>
      <c r="C21" s="199"/>
      <c r="D21" s="199"/>
      <c r="E21" s="109">
        <v>881</v>
      </c>
      <c r="G21" s="12">
        <v>0.3</v>
      </c>
      <c r="H21" s="13">
        <f t="shared" si="0"/>
        <v>56.1</v>
      </c>
      <c r="I21" s="120">
        <f t="shared" si="1"/>
        <v>53.699999999999996</v>
      </c>
      <c r="J21" s="120">
        <f t="shared" si="2"/>
        <v>1.7999999999999998</v>
      </c>
      <c r="K21" s="120">
        <f t="shared" si="3"/>
        <v>0.6</v>
      </c>
      <c r="M21" s="176" t="s">
        <v>34</v>
      </c>
      <c r="N21" s="177"/>
    </row>
    <row r="22" spans="1:14" s="5" customFormat="1" ht="51.75" customHeight="1" thickBot="1" x14ac:dyDescent="0.3">
      <c r="A22" s="200" t="s">
        <v>73</v>
      </c>
      <c r="B22" s="200"/>
      <c r="C22" s="200"/>
      <c r="D22" s="200"/>
      <c r="E22" s="110">
        <v>920</v>
      </c>
      <c r="G22" s="12">
        <v>0.25</v>
      </c>
      <c r="H22" s="13">
        <f t="shared" si="0"/>
        <v>46.75</v>
      </c>
      <c r="I22" s="120">
        <f t="shared" si="1"/>
        <v>44.75</v>
      </c>
      <c r="J22" s="120">
        <f t="shared" si="2"/>
        <v>1.5</v>
      </c>
      <c r="K22" s="120">
        <f t="shared" si="3"/>
        <v>0.5</v>
      </c>
      <c r="M22" s="178" t="s">
        <v>60</v>
      </c>
      <c r="N22" s="179"/>
    </row>
    <row r="23" spans="1:14" ht="28.15" customHeight="1" x14ac:dyDescent="0.25">
      <c r="A23" s="208" t="s">
        <v>74</v>
      </c>
      <c r="B23" s="208"/>
      <c r="C23" s="208"/>
      <c r="D23" s="208"/>
      <c r="E23" s="37">
        <v>950</v>
      </c>
      <c r="G23" s="12">
        <v>0.2</v>
      </c>
      <c r="H23" s="13">
        <f t="shared" si="0"/>
        <v>37.4</v>
      </c>
      <c r="I23" s="120">
        <f t="shared" si="1"/>
        <v>35.800000000000004</v>
      </c>
      <c r="J23" s="120">
        <f t="shared" si="2"/>
        <v>1.2000000000000002</v>
      </c>
      <c r="K23" s="120">
        <f t="shared" si="3"/>
        <v>0.4</v>
      </c>
    </row>
    <row r="24" spans="1:14" ht="28.15" customHeight="1" x14ac:dyDescent="0.25">
      <c r="A24" s="193"/>
      <c r="B24" s="193"/>
      <c r="C24" s="193"/>
      <c r="D24" s="193"/>
      <c r="E24" s="193"/>
      <c r="G24" s="12">
        <v>0.15</v>
      </c>
      <c r="H24" s="13">
        <f t="shared" si="0"/>
        <v>28.05</v>
      </c>
      <c r="I24" s="120">
        <f t="shared" si="1"/>
        <v>26.849999999999998</v>
      </c>
      <c r="J24" s="120">
        <f t="shared" si="2"/>
        <v>0.89999999999999991</v>
      </c>
      <c r="K24" s="120">
        <f t="shared" si="3"/>
        <v>0.3</v>
      </c>
    </row>
    <row r="25" spans="1:14" ht="28.15" customHeight="1" thickBot="1" x14ac:dyDescent="0.3">
      <c r="A25" s="188"/>
      <c r="B25" s="188"/>
      <c r="C25" s="188"/>
      <c r="D25" s="188"/>
      <c r="E25" s="188"/>
      <c r="G25" s="12">
        <v>0.1</v>
      </c>
      <c r="H25" s="13">
        <f t="shared" si="0"/>
        <v>18.7</v>
      </c>
      <c r="I25" s="120">
        <f t="shared" si="1"/>
        <v>17.900000000000002</v>
      </c>
      <c r="J25" s="120">
        <f t="shared" si="2"/>
        <v>0.60000000000000009</v>
      </c>
      <c r="K25" s="120">
        <f t="shared" si="3"/>
        <v>0.2</v>
      </c>
    </row>
    <row r="26" spans="1:14" ht="28.15" customHeight="1" thickBot="1" x14ac:dyDescent="0.3">
      <c r="A26" s="180" t="s">
        <v>23</v>
      </c>
      <c r="B26" s="181"/>
      <c r="C26" s="181"/>
      <c r="D26" s="181"/>
      <c r="E26" s="181"/>
      <c r="F26" s="182"/>
      <c r="G26" s="36"/>
      <c r="H26" s="13">
        <f t="shared" ref="H26:H27" si="5">182*G26</f>
        <v>0</v>
      </c>
      <c r="I26" s="120">
        <f>179*G26</f>
        <v>0</v>
      </c>
      <c r="J26" s="13">
        <f>6*G26</f>
        <v>0</v>
      </c>
      <c r="K26" s="22">
        <f t="shared" ref="K26:K27" si="6">2*G26</f>
        <v>0</v>
      </c>
    </row>
    <row r="27" spans="1:14" ht="28.15" customHeight="1" thickBot="1" x14ac:dyDescent="0.3">
      <c r="A27" s="180" t="s">
        <v>23</v>
      </c>
      <c r="B27" s="181"/>
      <c r="C27" s="181"/>
      <c r="D27" s="181"/>
      <c r="E27" s="181"/>
      <c r="F27" s="182"/>
      <c r="G27" s="36"/>
      <c r="H27" s="13">
        <f t="shared" si="5"/>
        <v>0</v>
      </c>
      <c r="I27" s="120">
        <f>179*G27</f>
        <v>0</v>
      </c>
      <c r="J27" s="13">
        <f>6*G27</f>
        <v>0</v>
      </c>
      <c r="K27" s="22">
        <f t="shared" si="6"/>
        <v>0</v>
      </c>
    </row>
    <row r="28" spans="1:14" ht="28.15" customHeight="1" x14ac:dyDescent="0.25">
      <c r="A28" s="27"/>
      <c r="B28" s="10"/>
      <c r="C28" s="10"/>
      <c r="D28" s="10"/>
      <c r="E28" s="10"/>
      <c r="F28" s="6"/>
      <c r="G28" s="38"/>
      <c r="H28" s="39"/>
      <c r="I28" s="10"/>
      <c r="J28" s="10"/>
      <c r="K28" s="10"/>
    </row>
    <row r="29" spans="1:14" ht="28.15" customHeight="1" x14ac:dyDescent="0.25">
      <c r="A29" s="25"/>
      <c r="B29" s="25"/>
      <c r="C29" s="25"/>
      <c r="D29" s="25"/>
      <c r="E29" s="24"/>
    </row>
    <row r="30" spans="1:14" ht="28.15" customHeight="1" x14ac:dyDescent="0.25">
      <c r="A30" s="25"/>
      <c r="B30" s="25"/>
      <c r="C30" s="25"/>
      <c r="D30" s="25"/>
      <c r="E30" s="24"/>
    </row>
    <row r="31" spans="1:14" ht="28.15" customHeight="1" x14ac:dyDescent="0.25">
      <c r="A31" s="27"/>
      <c r="B31" s="27"/>
      <c r="C31" s="27"/>
      <c r="D31" s="27"/>
      <c r="E31" s="26"/>
    </row>
    <row r="32" spans="1:14" ht="28.15" customHeight="1" x14ac:dyDescent="0.25">
      <c r="A32" s="27"/>
      <c r="B32" s="10"/>
      <c r="C32" s="10"/>
      <c r="D32" s="10"/>
      <c r="E32" s="10"/>
    </row>
    <row r="33" spans="1:5" ht="28.15" customHeight="1" x14ac:dyDescent="0.25">
      <c r="A33" s="207"/>
      <c r="B33" s="207"/>
      <c r="C33" s="207"/>
      <c r="D33" s="207"/>
      <c r="E33" s="24"/>
    </row>
    <row r="34" spans="1:5" ht="28.15" customHeight="1" x14ac:dyDescent="0.25"/>
    <row r="35" spans="1:5" ht="72" customHeight="1" x14ac:dyDescent="0.25">
      <c r="A35" s="173"/>
      <c r="B35" s="173"/>
      <c r="C35" s="173"/>
      <c r="D35" s="173"/>
      <c r="E35" s="173"/>
    </row>
    <row r="36" spans="1:5" ht="28.15" customHeight="1" x14ac:dyDescent="0.25">
      <c r="A36" s="206"/>
      <c r="B36" s="206"/>
      <c r="C36" s="206"/>
      <c r="D36" s="206"/>
      <c r="E36" s="206"/>
    </row>
    <row r="37" spans="1:5" ht="28.15" customHeight="1" x14ac:dyDescent="0.25">
      <c r="A37" s="23"/>
      <c r="B37" s="10"/>
      <c r="C37" s="10"/>
      <c r="D37" s="10"/>
      <c r="E37" s="10"/>
    </row>
    <row r="38" spans="1:5" ht="28.15" customHeight="1" x14ac:dyDescent="0.25">
      <c r="A38" s="23"/>
      <c r="B38" s="10"/>
      <c r="C38" s="10"/>
      <c r="D38" s="10"/>
      <c r="E38" s="10"/>
    </row>
    <row r="39" spans="1:5" ht="28.15" customHeight="1" x14ac:dyDescent="0.25">
      <c r="A39" s="9"/>
      <c r="B39" s="10"/>
      <c r="C39" s="10"/>
      <c r="D39" s="10"/>
      <c r="E39" s="10"/>
    </row>
    <row r="40" spans="1:5" ht="18.399999999999999" customHeight="1" x14ac:dyDescent="0.25"/>
    <row r="41" spans="1:5" ht="28.15" customHeight="1" x14ac:dyDescent="0.25">
      <c r="A41" s="9"/>
      <c r="B41" s="10"/>
      <c r="C41" s="10"/>
      <c r="D41" s="10"/>
      <c r="E41" s="10"/>
    </row>
    <row r="42" spans="1:5" ht="28.15" customHeight="1" x14ac:dyDescent="0.25"/>
    <row r="43" spans="1:5" ht="33" customHeight="1" x14ac:dyDescent="0.25"/>
  </sheetData>
  <mergeCells count="29">
    <mergeCell ref="A4:E4"/>
    <mergeCell ref="A36:E36"/>
    <mergeCell ref="A33:D33"/>
    <mergeCell ref="A25:E25"/>
    <mergeCell ref="A23:D23"/>
    <mergeCell ref="M14:N15"/>
    <mergeCell ref="A24:E24"/>
    <mergeCell ref="A18:E18"/>
    <mergeCell ref="A19:E19"/>
    <mergeCell ref="A20:E20"/>
    <mergeCell ref="A21:D21"/>
    <mergeCell ref="A22:D22"/>
    <mergeCell ref="A17:F17"/>
    <mergeCell ref="A1:N1"/>
    <mergeCell ref="A35:E35"/>
    <mergeCell ref="M4:N4"/>
    <mergeCell ref="M8:N8"/>
    <mergeCell ref="M9:N9"/>
    <mergeCell ref="M21:N21"/>
    <mergeCell ref="M22:N22"/>
    <mergeCell ref="A26:F26"/>
    <mergeCell ref="A27:F27"/>
    <mergeCell ref="G4:K4"/>
    <mergeCell ref="G5:K5"/>
    <mergeCell ref="M10:N10"/>
    <mergeCell ref="B2:D2"/>
    <mergeCell ref="G2:I2"/>
    <mergeCell ref="E2:F2"/>
    <mergeCell ref="M16:N16"/>
  </mergeCells>
  <printOptions horizontalCentered="1"/>
  <pageMargins left="0.31496062992125984" right="0.11811023622047245" top="0.39370078740157483" bottom="0.39370078740157483" header="0.23622047244094491" footer="0.23622047244094491"/>
  <pageSetup scale="47" orientation="landscape" r:id="rId1"/>
  <headerFooter>
    <oddHeader xml:space="preserve">&amp;C&amp;"-,Bold"&amp;16 2018-2019 Part Time Teacher Calculation Summary&amp;"-,Regular"&amp;11
</oddHeader>
    <oddFooter>&amp;C&amp;P&amp;R
&amp;F</oddFoot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Calculation Calendar</vt:lpstr>
      <vt:lpstr>Summary</vt:lpstr>
      <vt:lpstr>Sheet2</vt:lpstr>
      <vt:lpstr>'Calculation Calendar'!Print_Area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dc:creator>
  <cp:lastModifiedBy>Office Manager</cp:lastModifiedBy>
  <cp:lastPrinted>2021-08-31T21:53:48Z</cp:lastPrinted>
  <dcterms:created xsi:type="dcterms:W3CDTF">2013-09-03T21:34:52Z</dcterms:created>
  <dcterms:modified xsi:type="dcterms:W3CDTF">2023-12-13T17:25:18Z</dcterms:modified>
</cp:coreProperties>
</file>